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45" windowHeight="12255" activeTab="0"/>
  </bookViews>
  <sheets>
    <sheet name="日本线" sheetId="1" r:id="rId1"/>
  </sheets>
  <definedNames/>
  <calcPr calcId="191029"/>
  <extLst/>
</workbook>
</file>

<file path=xl/sharedStrings.xml><?xml version="1.0" encoding="utf-8"?>
<sst xmlns="http://schemas.openxmlformats.org/spreadsheetml/2006/main" count="203" uniqueCount="73">
  <si>
    <t>2024.1.22更新</t>
  </si>
  <si>
    <r>
      <rPr>
        <b/>
        <sz val="20"/>
        <color rgb="FFFF0000"/>
        <rFont val="宋体"/>
        <family val="2"/>
      </rPr>
      <t xml:space="preserve">新明州关西特快1线 </t>
    </r>
    <r>
      <rPr>
        <b/>
        <sz val="20"/>
        <color rgb="FF3021F5"/>
        <rFont val="宋体"/>
        <family val="2"/>
      </rPr>
      <t>每周二截三开（乍浦，宁波--博多，门司，大阪，神户）CJKS1</t>
    </r>
  </si>
  <si>
    <t>船名航次</t>
  </si>
  <si>
    <t>CNZPU/乍浦港</t>
  </si>
  <si>
    <t>CNNGB/宁波港</t>
  </si>
  <si>
    <t>JPHKT/博多</t>
  </si>
  <si>
    <t>JPMOJ/门司</t>
  </si>
  <si>
    <t>JPOSK/大阪</t>
  </si>
  <si>
    <t>JPKOB/神户</t>
  </si>
  <si>
    <t>ZIT</t>
  </si>
  <si>
    <t>BCS/梅山</t>
  </si>
  <si>
    <t>ICT/爱兰岛城</t>
  </si>
  <si>
    <t>2CY/门司2号</t>
  </si>
  <si>
    <t>NAK/南港</t>
  </si>
  <si>
    <t>ROK/六甲码头</t>
  </si>
  <si>
    <t>MON</t>
  </si>
  <si>
    <t>TUE</t>
  </si>
  <si>
    <t>WED</t>
  </si>
  <si>
    <t>FRI</t>
  </si>
  <si>
    <t>SAT</t>
  </si>
  <si>
    <t>XIN MING ZHOU 22/新明州22</t>
  </si>
  <si>
    <t>2403E</t>
  </si>
  <si>
    <t>XIN MING ZHOU 26/新明州26</t>
  </si>
  <si>
    <t>2404E</t>
  </si>
  <si>
    <t>取消</t>
  </si>
  <si>
    <t>2405E</t>
  </si>
  <si>
    <r>
      <rPr>
        <b/>
        <sz val="20"/>
        <color rgb="FFFF0000"/>
        <rFont val="宋体"/>
        <family val="2"/>
      </rPr>
      <t>新明州关东特快1线</t>
    </r>
    <r>
      <rPr>
        <b/>
        <sz val="20"/>
        <color rgb="FF3021F5"/>
        <rFont val="宋体"/>
        <family val="2"/>
      </rPr>
      <t xml:space="preserve"> 每周二截三开（乍浦，宁波--名古屋,清水，东京，横滨）CJKT1</t>
    </r>
  </si>
  <si>
    <t>JPNAG/名古屋</t>
  </si>
  <si>
    <t>JPSMZ/清水</t>
  </si>
  <si>
    <t>JPTOK/东京</t>
  </si>
  <si>
    <t>JPYOK/横滨</t>
  </si>
  <si>
    <t>NUT/上组</t>
  </si>
  <si>
    <t>SCT/袖师</t>
  </si>
  <si>
    <t>OHI/大井2号</t>
  </si>
  <si>
    <t>MC/南本牧</t>
  </si>
  <si>
    <t>SUN</t>
  </si>
  <si>
    <t>NEW MINGZHOU 66/新明州66</t>
  </si>
  <si>
    <t>NEW MINGZHOU 28/新明州28</t>
  </si>
  <si>
    <r>
      <rPr>
        <b/>
        <sz val="20"/>
        <color rgb="FFFF0000"/>
        <rFont val="宋体"/>
        <family val="2"/>
      </rPr>
      <t xml:space="preserve">关西关东周班 </t>
    </r>
    <r>
      <rPr>
        <b/>
        <sz val="20"/>
        <color rgb="FF3021F5"/>
        <rFont val="宋体"/>
        <family val="2"/>
      </rPr>
      <t>乍浦三截四开 太仓四截五开（乍浦，太仓--大阪，神户，名古屋，东京，横滨）CJKT5</t>
    </r>
  </si>
  <si>
    <t>CNTAG/太仓</t>
  </si>
  <si>
    <t>SMT/太仓现代二期码头</t>
  </si>
  <si>
    <t>ROK/六甲</t>
  </si>
  <si>
    <t>THU</t>
  </si>
  <si>
    <t>XIN MING ZHOU 18/新明州18</t>
  </si>
  <si>
    <r>
      <rPr>
        <b/>
        <sz val="18"/>
        <color rgb="FFFF0000"/>
        <rFont val="宋体"/>
        <family val="2"/>
      </rPr>
      <t xml:space="preserve">新明州关西特快2线 </t>
    </r>
    <r>
      <rPr>
        <b/>
        <sz val="18"/>
        <color rgb="FF3021F5"/>
        <rFont val="宋体"/>
        <family val="2"/>
      </rPr>
      <t>宁波五截六开 乍浦五截日开（宁波，乍浦--大阪，神户）CJKS2</t>
    </r>
  </si>
  <si>
    <t>NEW MINGZHOU 16/新明州16</t>
  </si>
  <si>
    <t>关东关西同船</t>
  </si>
  <si>
    <t>2406E</t>
  </si>
  <si>
    <r>
      <rPr>
        <b/>
        <sz val="20"/>
        <color rgb="FFFF0000"/>
        <rFont val="宋体"/>
        <family val="2"/>
      </rPr>
      <t xml:space="preserve">新明州关东特快2线 </t>
    </r>
    <r>
      <rPr>
        <b/>
        <sz val="20"/>
        <color rgb="FF3021F5"/>
        <rFont val="宋体"/>
        <family val="2"/>
      </rPr>
      <t>每周五截六开（乍浦，宁波--名古屋，东京，横滨）CJKT2</t>
    </r>
  </si>
  <si>
    <r>
      <rPr>
        <b/>
        <sz val="14"/>
        <rFont val="Calibri"/>
        <family val="2"/>
        <scheme val="minor"/>
      </rPr>
      <t>T</t>
    </r>
    <r>
      <rPr>
        <b/>
        <sz val="14"/>
        <rFont val="宋体"/>
        <family val="2"/>
      </rPr>
      <t>HU</t>
    </r>
  </si>
  <si>
    <r>
      <rPr>
        <b/>
        <sz val="14"/>
        <rFont val="Calibri"/>
        <family val="2"/>
        <scheme val="minor"/>
      </rPr>
      <t>F</t>
    </r>
    <r>
      <rPr>
        <b/>
        <sz val="14"/>
        <rFont val="宋体"/>
        <family val="2"/>
      </rPr>
      <t>RI</t>
    </r>
  </si>
  <si>
    <r>
      <rPr>
        <b/>
        <sz val="14"/>
        <rFont val="Calibri"/>
        <family val="2"/>
        <scheme val="minor"/>
      </rPr>
      <t>T</t>
    </r>
    <r>
      <rPr>
        <b/>
        <sz val="14"/>
        <rFont val="宋体"/>
        <family val="2"/>
      </rPr>
      <t>UE</t>
    </r>
  </si>
  <si>
    <t>NEW MINGZHOU 68/新明州68</t>
  </si>
  <si>
    <t>/</t>
  </si>
  <si>
    <t>关东线 每周五截日开（宁波--东京，横滨）NBT2</t>
  </si>
  <si>
    <t>Y1/上组YI</t>
  </si>
  <si>
    <t>BC2/铃江</t>
  </si>
  <si>
    <t>EPONYMA/泛亚依波</t>
  </si>
  <si>
    <t>108E</t>
  </si>
  <si>
    <t>E</t>
  </si>
  <si>
    <t>109E</t>
  </si>
  <si>
    <t>111E</t>
  </si>
  <si>
    <t>关东线 每周六截日开（宁波--名古屋，东京，横滨）NBT3</t>
  </si>
  <si>
    <t>TOB/飞岛码头</t>
  </si>
  <si>
    <t>Y2/中防Y2</t>
  </si>
  <si>
    <t>MC1，2/日新</t>
  </si>
  <si>
    <t>SITC HEBEI/海丰河北</t>
  </si>
  <si>
    <t>2403N</t>
  </si>
  <si>
    <t>SITC SUBIC/海丰苏比克</t>
  </si>
  <si>
    <t>2409E</t>
  </si>
  <si>
    <t>SITC JIADE/海丰嘉德</t>
  </si>
  <si>
    <t>2405N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</si>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</sst>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/mmm;@"/>
  </numFmts>
  <fonts count="53">
    <font>
      <sz val="12"/>
      <name val="宋体"/>
      <family val="2"/>
    </font>
    <font>
      <sz val="10"/>
      <name val="Arial"/>
      <family val="2"/>
    </font>
    <font>
      <sz val="12"/>
      <name val="隶书"/>
      <family val="2"/>
    </font>
    <font>
      <sz val="12"/>
      <color indexed="48"/>
      <name val="隶书"/>
      <family val="2"/>
    </font>
    <font>
      <sz val="12"/>
      <color indexed="10"/>
      <name val="宋体"/>
      <family val="2"/>
    </font>
    <font>
      <sz val="14"/>
      <name val="Calibri"/>
      <family val="2"/>
      <scheme val="minor"/>
    </font>
    <font>
      <sz val="14"/>
      <name val="宋体"/>
      <family val="2"/>
    </font>
    <font>
      <b/>
      <sz val="20"/>
      <color rgb="FFFF0000"/>
      <name val="宋体"/>
      <family val="2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3021F5"/>
      <name val="宋体"/>
      <family val="2"/>
    </font>
    <font>
      <b/>
      <sz val="11"/>
      <name val="Calibri"/>
      <family val="2"/>
      <scheme val="minor"/>
    </font>
    <font>
      <b/>
      <sz val="18"/>
      <color rgb="FFFF0000"/>
      <name val="宋体"/>
      <family val="2"/>
    </font>
    <font>
      <sz val="11"/>
      <name val="Calibri"/>
      <family val="2"/>
      <scheme val="minor"/>
    </font>
    <font>
      <b/>
      <sz val="20"/>
      <color rgb="FF3021F5"/>
      <name val="Calibri"/>
      <family val="2"/>
      <scheme val="minor"/>
    </font>
    <font>
      <b/>
      <sz val="14"/>
      <name val="宋体"/>
      <family val="2"/>
    </font>
    <font>
      <b/>
      <sz val="14"/>
      <color rgb="FFFF0000"/>
      <name val="Calibri"/>
      <family val="2"/>
      <scheme val="minor"/>
    </font>
    <font>
      <b/>
      <sz val="14"/>
      <name val="Arial Unicode MS"/>
      <family val="2"/>
    </font>
    <font>
      <b/>
      <sz val="20"/>
      <color rgb="FF3D31E5"/>
      <name val="Calibri"/>
      <family val="2"/>
      <scheme val="minor"/>
    </font>
    <font>
      <b/>
      <sz val="20"/>
      <name val="Calibri"/>
      <family val="2"/>
      <scheme val="minor"/>
    </font>
    <font>
      <sz val="12"/>
      <color rgb="FFFF0000"/>
      <name val="宋体"/>
      <family val="2"/>
    </font>
    <font>
      <sz val="12"/>
      <color rgb="FF0000FF"/>
      <name val="宋体"/>
      <family val="2"/>
    </font>
    <font>
      <b/>
      <sz val="12"/>
      <color rgb="FF0000FF"/>
      <name val="宋体"/>
      <family val="2"/>
    </font>
    <font>
      <sz val="14"/>
      <color rgb="FF3021F5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宋体"/>
      <family val="2"/>
    </font>
    <font>
      <sz val="12"/>
      <color theme="1"/>
      <name val="宋体"/>
      <family val="2"/>
    </font>
    <font>
      <sz val="14"/>
      <color theme="1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3021F5"/>
      <name val="宋体"/>
      <family val="2"/>
    </font>
    <font>
      <sz val="28"/>
      <color rgb="FF0000FF"/>
      <name val="黑体"/>
      <family val="2"/>
    </font>
    <font>
      <sz val="16"/>
      <color rgb="FF0000FF"/>
      <name val="宋体"/>
      <family val="2"/>
    </font>
    <font>
      <sz val="12"/>
      <color theme="1"/>
      <name val="宋体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</borders>
  <cellStyleXfs count="3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Protection="0">
      <alignment/>
    </xf>
    <xf numFmtId="44" fontId="30" fillId="0" borderId="0" applyFont="0" applyFill="0" applyBorder="0" applyProtection="0">
      <alignment/>
    </xf>
    <xf numFmtId="9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2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0" fillId="2" borderId="1" applyNumberFormat="0" applyFont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6" fillId="0" borderId="2" applyNumberFormat="0" applyFill="0" applyProtection="0">
      <alignment/>
    </xf>
    <xf numFmtId="0" fontId="37" fillId="0" borderId="2" applyNumberFormat="0" applyFill="0" applyProtection="0">
      <alignment/>
    </xf>
    <xf numFmtId="0" fontId="38" fillId="0" borderId="3" applyNumberFormat="0" applyFill="0" applyProtection="0">
      <alignment/>
    </xf>
    <xf numFmtId="0" fontId="38" fillId="0" borderId="0" applyNumberFormat="0" applyFill="0" applyBorder="0" applyProtection="0">
      <alignment/>
    </xf>
    <xf numFmtId="0" fontId="39" fillId="3" borderId="4" applyNumberFormat="0" applyProtection="0">
      <alignment/>
    </xf>
    <xf numFmtId="0" fontId="40" fillId="4" borderId="5" applyNumberFormat="0" applyProtection="0">
      <alignment/>
    </xf>
    <xf numFmtId="0" fontId="41" fillId="4" borderId="4" applyNumberFormat="0" applyProtection="0">
      <alignment/>
    </xf>
    <xf numFmtId="0" fontId="42" fillId="5" borderId="6" applyNumberFormat="0" applyProtection="0">
      <alignment/>
    </xf>
    <xf numFmtId="0" fontId="43" fillId="0" borderId="7" applyNumberFormat="0" applyFill="0" applyProtection="0">
      <alignment/>
    </xf>
    <xf numFmtId="0" fontId="44" fillId="0" borderId="8" applyNumberFormat="0" applyFill="0" applyProtection="0">
      <alignment/>
    </xf>
    <xf numFmtId="0" fontId="45" fillId="6" borderId="0" applyNumberFormat="0" applyBorder="0" applyProtection="0">
      <alignment/>
    </xf>
    <xf numFmtId="0" fontId="46" fillId="7" borderId="0" applyNumberFormat="0" applyBorder="0" applyProtection="0">
      <alignment/>
    </xf>
    <xf numFmtId="0" fontId="47" fillId="8" borderId="0" applyNumberFormat="0" applyBorder="0" applyProtection="0">
      <alignment/>
    </xf>
    <xf numFmtId="0" fontId="48" fillId="9" borderId="0" applyNumberFormat="0" applyBorder="0" applyProtection="0">
      <alignment/>
    </xf>
    <xf numFmtId="0" fontId="30" fillId="10" borderId="0" applyNumberFormat="0" applyBorder="0" applyProtection="0">
      <alignment/>
    </xf>
    <xf numFmtId="0" fontId="30" fillId="11" borderId="0" applyNumberFormat="0" applyBorder="0" applyProtection="0">
      <alignment/>
    </xf>
    <xf numFmtId="0" fontId="48" fillId="12" borderId="0" applyNumberFormat="0" applyBorder="0" applyProtection="0">
      <alignment/>
    </xf>
    <xf numFmtId="0" fontId="48" fillId="13" borderId="0" applyNumberFormat="0" applyBorder="0" applyProtection="0">
      <alignment/>
    </xf>
    <xf numFmtId="0" fontId="30" fillId="14" borderId="0" applyNumberFormat="0" applyBorder="0" applyProtection="0">
      <alignment/>
    </xf>
    <xf numFmtId="0" fontId="30" fillId="15" borderId="0" applyNumberFormat="0" applyBorder="0" applyProtection="0">
      <alignment/>
    </xf>
    <xf numFmtId="0" fontId="48" fillId="16" borderId="0" applyNumberFormat="0" applyBorder="0" applyProtection="0">
      <alignment/>
    </xf>
    <xf numFmtId="0" fontId="48" fillId="17" borderId="0" applyNumberFormat="0" applyBorder="0" applyProtection="0">
      <alignment/>
    </xf>
    <xf numFmtId="0" fontId="30" fillId="18" borderId="0" applyNumberFormat="0" applyBorder="0" applyProtection="0">
      <alignment/>
    </xf>
    <xf numFmtId="0" fontId="30" fillId="19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30" fillId="22" borderId="0" applyNumberFormat="0" applyBorder="0" applyProtection="0">
      <alignment/>
    </xf>
    <xf numFmtId="0" fontId="30" fillId="23" borderId="0" applyNumberFormat="0" applyBorder="0" applyProtection="0">
      <alignment/>
    </xf>
    <xf numFmtId="0" fontId="48" fillId="24" borderId="0" applyNumberFormat="0" applyBorder="0" applyProtection="0">
      <alignment/>
    </xf>
    <xf numFmtId="0" fontId="48" fillId="25" borderId="0" applyNumberFormat="0" applyBorder="0" applyProtection="0">
      <alignment/>
    </xf>
    <xf numFmtId="0" fontId="30" fillId="26" borderId="0" applyNumberFormat="0" applyBorder="0" applyProtection="0">
      <alignment/>
    </xf>
    <xf numFmtId="0" fontId="30" fillId="27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9" borderId="0" applyNumberFormat="0" applyBorder="0" applyProtection="0">
      <alignment/>
    </xf>
    <xf numFmtId="0" fontId="30" fillId="30" borderId="0" applyNumberFormat="0" applyBorder="0" applyProtection="0">
      <alignment/>
    </xf>
    <xf numFmtId="0" fontId="30" fillId="31" borderId="0" applyNumberFormat="0" applyBorder="0" applyProtection="0">
      <alignment/>
    </xf>
    <xf numFmtId="0" fontId="48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0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176" fontId="5" fillId="0" borderId="0" xfId="137" applyNumberFormat="1" applyFont="1" applyAlignment="1">
      <alignment horizontal="center" vertical="center" wrapText="1" readingOrder="1"/>
      <protection/>
    </xf>
    <xf numFmtId="0" fontId="7" fillId="0" borderId="9" xfId="0" applyFont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 readingOrder="1"/>
    </xf>
    <xf numFmtId="0" fontId="9" fillId="0" borderId="12" xfId="238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/>
    </xf>
    <xf numFmtId="176" fontId="5" fillId="0" borderId="12" xfId="137" applyNumberFormat="1" applyFont="1" applyFill="1" applyBorder="1" applyAlignment="1">
      <alignment horizontal="center" vertical="center" wrapText="1" readingOrder="1"/>
      <protection/>
    </xf>
    <xf numFmtId="0" fontId="5" fillId="0" borderId="11" xfId="0" applyFont="1" applyFill="1" applyBorder="1" applyAlignment="1">
      <alignment horizontal="left" vertical="center" wrapText="1" readingOrder="1"/>
    </xf>
    <xf numFmtId="0" fontId="5" fillId="0" borderId="12" xfId="0" applyNumberFormat="1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176" fontId="5" fillId="0" borderId="14" xfId="137" applyNumberFormat="1" applyFont="1" applyFill="1" applyBorder="1" applyAlignment="1">
      <alignment horizontal="center" vertical="center" wrapText="1" readingOrder="1"/>
      <protection/>
    </xf>
    <xf numFmtId="0" fontId="7" fillId="33" borderId="0" xfId="0" applyFont="1" applyFill="1" applyAlignment="1">
      <alignment horizontal="left" vertical="center" wrapText="1" readingOrder="1"/>
    </xf>
    <xf numFmtId="0" fontId="10" fillId="33" borderId="0" xfId="0" applyFont="1" applyFill="1" applyAlignment="1">
      <alignment horizontal="left" vertical="center" wrapText="1" readingOrder="1"/>
    </xf>
    <xf numFmtId="0" fontId="7" fillId="33" borderId="9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left" vertical="center" wrapText="1" readingOrder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6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 readingOrder="1"/>
    </xf>
    <xf numFmtId="0" fontId="9" fillId="33" borderId="12" xfId="238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horizontal="left" vertical="center" wrapText="1" readingOrder="1"/>
    </xf>
    <xf numFmtId="176" fontId="11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 readingOrder="1"/>
    </xf>
    <xf numFmtId="0" fontId="6" fillId="33" borderId="12" xfId="0" applyFont="1" applyFill="1" applyBorder="1" applyAlignment="1">
      <alignment horizontal="center" vertical="center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176" fontId="5" fillId="33" borderId="12" xfId="137" applyNumberFormat="1" applyFont="1" applyFill="1" applyBorder="1" applyAlignment="1">
      <alignment horizontal="center" vertical="center" wrapText="1" readingOrder="1"/>
      <protection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 readingOrder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 readingOrder="1"/>
    </xf>
    <xf numFmtId="0" fontId="12" fillId="33" borderId="9" xfId="0" applyFont="1" applyFill="1" applyBorder="1" applyAlignment="1">
      <alignment horizontal="left" vertical="center" wrapText="1" readingOrder="1"/>
    </xf>
    <xf numFmtId="0" fontId="12" fillId="33" borderId="10" xfId="0" applyFont="1" applyFill="1" applyBorder="1" applyAlignment="1">
      <alignment horizontal="left" vertical="center" wrapText="1" readingOrder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 readingOrder="1"/>
    </xf>
    <xf numFmtId="0" fontId="6" fillId="33" borderId="0" xfId="0" applyFont="1" applyFill="1" applyAlignment="1">
      <alignment horizontal="center" vertical="center" wrapText="1" readingOrder="1"/>
    </xf>
    <xf numFmtId="0" fontId="5" fillId="33" borderId="0" xfId="0" applyFont="1" applyFill="1" applyAlignment="1">
      <alignment horizontal="center" vertical="center" wrapText="1" readingOrder="1"/>
    </xf>
    <xf numFmtId="176" fontId="5" fillId="33" borderId="0" xfId="137" applyNumberFormat="1" applyFont="1" applyFill="1" applyAlignment="1">
      <alignment horizontal="center" vertical="center" wrapText="1" readingOrder="1"/>
      <protection/>
    </xf>
    <xf numFmtId="0" fontId="7" fillId="0" borderId="9" xfId="0" applyFont="1" applyFill="1" applyBorder="1" applyAlignment="1">
      <alignment horizontal="left" vertical="center" wrapText="1" readingOrder="1"/>
    </xf>
    <xf numFmtId="0" fontId="7" fillId="0" borderId="10" xfId="0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 readingOrder="1"/>
    </xf>
    <xf numFmtId="0" fontId="0" fillId="33" borderId="0" xfId="0" applyFill="1"/>
    <xf numFmtId="0" fontId="14" fillId="33" borderId="9" xfId="0" applyFont="1" applyFill="1" applyBorder="1" applyAlignment="1">
      <alignment horizontal="left" vertical="top" wrapText="1" readingOrder="1"/>
    </xf>
    <xf numFmtId="0" fontId="14" fillId="33" borderId="10" xfId="0" applyFont="1" applyFill="1" applyBorder="1" applyAlignment="1">
      <alignment horizontal="left" vertical="top" wrapText="1" readingOrder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 readingOrder="1"/>
    </xf>
    <xf numFmtId="0" fontId="17" fillId="33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176" fontId="5" fillId="0" borderId="12" xfId="102" applyNumberFormat="1" applyFont="1" applyFill="1" applyBorder="1" applyAlignment="1">
      <alignment horizontal="center" vertical="center" wrapText="1" readingOrder="1"/>
      <protection/>
    </xf>
    <xf numFmtId="176" fontId="5" fillId="0" borderId="12" xfId="150" applyNumberFormat="1" applyFont="1" applyFill="1" applyBorder="1" applyAlignment="1">
      <alignment horizontal="center" vertical="center" wrapText="1" readingOrder="1"/>
      <protection/>
    </xf>
    <xf numFmtId="176" fontId="5" fillId="0" borderId="15" xfId="137" applyNumberFormat="1" applyFont="1" applyFill="1" applyBorder="1" applyAlignment="1">
      <alignment horizontal="center" vertical="center" wrapText="1" readingOrder="1"/>
      <protection/>
    </xf>
    <xf numFmtId="176" fontId="5" fillId="0" borderId="16" xfId="137" applyNumberFormat="1" applyFont="1" applyFill="1" applyBorder="1" applyAlignment="1">
      <alignment horizontal="center" vertical="center" wrapText="1" readingOrder="1"/>
      <protection/>
    </xf>
    <xf numFmtId="0" fontId="6" fillId="0" borderId="13" xfId="0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176" fontId="5" fillId="0" borderId="14" xfId="137" applyNumberFormat="1" applyFont="1" applyBorder="1" applyAlignment="1">
      <alignment horizontal="center" vertical="center" wrapText="1" readingOrder="1"/>
      <protection/>
    </xf>
    <xf numFmtId="176" fontId="5" fillId="0" borderId="14" xfId="102" applyNumberFormat="1" applyFont="1" applyBorder="1" applyAlignment="1">
      <alignment horizontal="center" vertical="center" wrapText="1" readingOrder="1"/>
      <protection/>
    </xf>
    <xf numFmtId="176" fontId="5" fillId="0" borderId="14" xfId="150" applyNumberFormat="1" applyFont="1" applyBorder="1" applyAlignment="1">
      <alignment horizontal="center" vertical="center" wrapText="1" readingOrder="1"/>
      <protection/>
    </xf>
    <xf numFmtId="0" fontId="6" fillId="0" borderId="0" xfId="0" applyFont="1" applyFill="1" applyAlignment="1">
      <alignment horizontal="left" vertical="center" wrapText="1" readingOrder="1"/>
    </xf>
    <xf numFmtId="0" fontId="6" fillId="0" borderId="0" xfId="0" applyFont="1" applyFill="1" applyAlignment="1">
      <alignment horizontal="center" vertical="center" wrapText="1" readingOrder="1"/>
    </xf>
    <xf numFmtId="176" fontId="5" fillId="0" borderId="0" xfId="102" applyNumberFormat="1" applyFont="1" applyAlignment="1">
      <alignment horizontal="center" vertical="center" wrapText="1" readingOrder="1"/>
      <protection/>
    </xf>
    <xf numFmtId="176" fontId="5" fillId="0" borderId="0" xfId="150" applyNumberFormat="1" applyFont="1" applyAlignment="1">
      <alignment horizontal="center" vertical="top" wrapText="1" readingOrder="1"/>
      <protection/>
    </xf>
    <xf numFmtId="176" fontId="5" fillId="0" borderId="0" xfId="150" applyNumberFormat="1" applyFont="1" applyAlignment="1">
      <alignment horizontal="center" vertical="center" wrapText="1" readingOrder="1"/>
      <protection/>
    </xf>
    <xf numFmtId="0" fontId="18" fillId="0" borderId="9" xfId="0" applyFont="1" applyFill="1" applyBorder="1" applyAlignment="1">
      <alignment horizontal="left" vertical="top" wrapText="1" readingOrder="1"/>
    </xf>
    <xf numFmtId="0" fontId="19" fillId="0" borderId="10" xfId="0" applyFont="1" applyFill="1" applyBorder="1" applyAlignment="1">
      <alignment horizontal="left" vertical="top" wrapText="1" readingOrder="1"/>
    </xf>
    <xf numFmtId="0" fontId="9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23" fillId="0" borderId="0" xfId="137" applyNumberFormat="1" applyFont="1" applyAlignment="1">
      <alignment horizontal="center" vertical="center" wrapText="1" readingOrder="1"/>
      <protection/>
    </xf>
    <xf numFmtId="176" fontId="6" fillId="0" borderId="0" xfId="0" applyNumberFormat="1" applyFont="1" applyAlignment="1">
      <alignment horizontal="center" vertical="center" wrapText="1" readingOrder="1"/>
    </xf>
    <xf numFmtId="176" fontId="5" fillId="0" borderId="0" xfId="0" applyNumberFormat="1" applyFont="1" applyAlignment="1">
      <alignment horizontal="center" vertical="center"/>
    </xf>
    <xf numFmtId="0" fontId="7" fillId="0" borderId="17" xfId="0" applyFont="1" applyBorder="1" applyAlignment="1">
      <alignment horizontal="left" vertical="center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9" fillId="0" borderId="18" xfId="0" applyFont="1" applyBorder="1" applyAlignment="1">
      <alignment horizontal="center" vertical="center" wrapText="1" readingOrder="1"/>
    </xf>
    <xf numFmtId="0" fontId="24" fillId="33" borderId="0" xfId="0" applyFont="1" applyFill="1" applyBorder="1" applyAlignment="1">
      <alignment horizontal="center" vertical="center" wrapText="1" readingOrder="1"/>
    </xf>
    <xf numFmtId="0" fontId="9" fillId="33" borderId="0" xfId="0" applyFont="1" applyFill="1" applyBorder="1" applyAlignment="1">
      <alignment horizontal="center" vertical="center" wrapText="1" readingOrder="1"/>
    </xf>
    <xf numFmtId="0" fontId="9" fillId="33" borderId="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/>
    <xf numFmtId="176" fontId="5" fillId="0" borderId="18" xfId="137" applyNumberFormat="1" applyFont="1" applyFill="1" applyBorder="1" applyAlignment="1">
      <alignment horizontal="center" vertical="center" wrapText="1" readingOrder="1"/>
      <protection/>
    </xf>
    <xf numFmtId="176" fontId="5" fillId="0" borderId="0" xfId="137" applyNumberFormat="1" applyFont="1" applyFill="1" applyBorder="1" applyAlignment="1">
      <alignment horizontal="center" vertical="center" wrapText="1" readingOrder="1"/>
      <protection/>
    </xf>
    <xf numFmtId="176" fontId="5" fillId="0" borderId="19" xfId="137" applyNumberFormat="1" applyFont="1" applyFill="1" applyBorder="1" applyAlignment="1">
      <alignment horizontal="center" vertical="center" wrapText="1" readingOrder="1"/>
      <protection/>
    </xf>
    <xf numFmtId="0" fontId="10" fillId="33" borderId="17" xfId="0" applyFont="1" applyFill="1" applyBorder="1" applyAlignment="1">
      <alignment horizontal="left" vertical="center" wrapText="1" readingOrder="1"/>
    </xf>
    <xf numFmtId="0" fontId="24" fillId="33" borderId="12" xfId="0" applyFont="1" applyFill="1" applyBorder="1" applyAlignment="1">
      <alignment horizontal="center" vertical="center" wrapText="1" readingOrder="1"/>
    </xf>
    <xf numFmtId="0" fontId="9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176" fontId="5" fillId="0" borderId="0" xfId="137" applyNumberFormat="1" applyFont="1" applyFill="1" applyAlignment="1">
      <alignment horizontal="left" vertical="center" wrapText="1" readingOrder="1"/>
      <protection/>
    </xf>
    <xf numFmtId="0" fontId="7" fillId="33" borderId="17" xfId="0" applyFont="1" applyFill="1" applyBorder="1" applyAlignment="1">
      <alignment horizontal="left" vertical="center" wrapText="1" readingOrder="1"/>
    </xf>
    <xf numFmtId="0" fontId="7" fillId="33" borderId="0" xfId="0" applyFont="1" applyFill="1" applyBorder="1" applyAlignment="1">
      <alignment horizontal="left" vertical="center" wrapText="1" readingOrder="1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 readingOrder="1"/>
    </xf>
    <xf numFmtId="176" fontId="25" fillId="33" borderId="0" xfId="0" applyNumberFormat="1" applyFont="1" applyFill="1" applyAlignment="1">
      <alignment horizontal="center" vertical="top" wrapText="1" readingOrder="1"/>
    </xf>
    <xf numFmtId="0" fontId="12" fillId="33" borderId="17" xfId="0" applyFont="1" applyFill="1" applyBorder="1" applyAlignment="1">
      <alignment horizontal="left" vertical="center" wrapText="1" readingOrder="1"/>
    </xf>
    <xf numFmtId="0" fontId="12" fillId="33" borderId="0" xfId="0" applyFont="1" applyFill="1" applyBorder="1" applyAlignment="1">
      <alignment horizontal="left" vertical="center" wrapText="1" readingOrder="1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top" wrapText="1" readingOrder="1"/>
    </xf>
    <xf numFmtId="176" fontId="5" fillId="0" borderId="19" xfId="0" applyNumberFormat="1" applyFont="1" applyFill="1" applyBorder="1" applyAlignment="1">
      <alignment horizontal="center" vertical="center"/>
    </xf>
    <xf numFmtId="176" fontId="26" fillId="0" borderId="0" xfId="137" applyNumberFormat="1" applyFont="1" applyFill="1" applyAlignment="1">
      <alignment horizontal="left" vertical="center" wrapText="1" readingOrder="1"/>
      <protection/>
    </xf>
    <xf numFmtId="176" fontId="6" fillId="33" borderId="0" xfId="0" applyNumberFormat="1" applyFont="1" applyFill="1" applyAlignment="1">
      <alignment horizontal="center" vertical="center" wrapText="1" readingOrder="1"/>
    </xf>
    <xf numFmtId="0" fontId="7" fillId="0" borderId="17" xfId="0" applyFont="1" applyFill="1" applyBorder="1" applyAlignment="1">
      <alignment horizontal="left" vertical="center" wrapText="1" readingOrder="1"/>
    </xf>
    <xf numFmtId="0" fontId="24" fillId="0" borderId="12" xfId="0" applyFont="1" applyFill="1" applyBorder="1" applyAlignment="1">
      <alignment horizontal="center" vertical="center" wrapText="1" readingOrder="1"/>
    </xf>
    <xf numFmtId="0" fontId="27" fillId="0" borderId="0" xfId="0" applyFont="1" applyFill="1"/>
    <xf numFmtId="0" fontId="20" fillId="0" borderId="0" xfId="0" applyFont="1" applyFill="1"/>
    <xf numFmtId="0" fontId="0" fillId="0" borderId="0" xfId="0" applyFill="1"/>
    <xf numFmtId="0" fontId="14" fillId="33" borderId="17" xfId="0" applyFont="1" applyFill="1" applyBorder="1" applyAlignment="1">
      <alignment horizontal="left" vertical="top" wrapText="1" readingOrder="1"/>
    </xf>
    <xf numFmtId="0" fontId="28" fillId="33" borderId="0" xfId="0" applyFont="1" applyFill="1"/>
    <xf numFmtId="0" fontId="9" fillId="33" borderId="18" xfId="0" applyFont="1" applyFill="1" applyBorder="1" applyAlignment="1">
      <alignment horizontal="center" vertical="center" wrapText="1" readingOrder="1"/>
    </xf>
    <xf numFmtId="0" fontId="17" fillId="33" borderId="18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 readingOrder="1"/>
    </xf>
    <xf numFmtId="176" fontId="6" fillId="0" borderId="18" xfId="0" applyNumberFormat="1" applyFont="1" applyFill="1" applyBorder="1" applyAlignment="1">
      <alignment horizontal="center" vertical="center" wrapText="1" readingOrder="1"/>
    </xf>
    <xf numFmtId="176" fontId="5" fillId="0" borderId="20" xfId="137" applyNumberFormat="1" applyFont="1" applyFill="1" applyBorder="1" applyAlignment="1">
      <alignment horizontal="center" vertical="center" wrapText="1" readingOrder="1"/>
      <protection/>
    </xf>
    <xf numFmtId="176" fontId="6" fillId="0" borderId="14" xfId="0" applyNumberFormat="1" applyFont="1" applyBorder="1" applyAlignment="1">
      <alignment horizontal="center" vertical="center" wrapText="1" readingOrder="1"/>
    </xf>
    <xf numFmtId="176" fontId="6" fillId="0" borderId="19" xfId="0" applyNumberFormat="1" applyFont="1" applyBorder="1" applyAlignment="1">
      <alignment horizontal="center" vertical="center" wrapText="1" readingOrder="1"/>
    </xf>
    <xf numFmtId="176" fontId="5" fillId="0" borderId="0" xfId="0" applyNumberFormat="1" applyFont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top" wrapText="1" readingOrder="1"/>
    </xf>
    <xf numFmtId="0" fontId="9" fillId="0" borderId="18" xfId="0" applyFont="1" applyFill="1" applyBorder="1" applyAlignment="1">
      <alignment horizontal="center" vertical="center" wrapText="1" readingOrder="1"/>
    </xf>
    <xf numFmtId="176" fontId="5" fillId="0" borderId="14" xfId="102" applyNumberFormat="1" applyFont="1" applyFill="1" applyBorder="1" applyAlignment="1">
      <alignment horizontal="center" vertical="center" wrapText="1" readingOrder="1"/>
      <protection/>
    </xf>
    <xf numFmtId="176" fontId="5" fillId="0" borderId="14" xfId="150" applyNumberFormat="1" applyFont="1" applyFill="1" applyBorder="1" applyAlignment="1">
      <alignment horizontal="center" vertical="center" wrapText="1" readingOrder="1"/>
      <protection/>
    </xf>
    <xf numFmtId="0" fontId="25" fillId="33" borderId="0" xfId="0" applyFont="1" applyFill="1" applyAlignment="1">
      <alignment horizontal="left" vertical="center" wrapText="1" readingOrder="1"/>
    </xf>
    <xf numFmtId="0" fontId="29" fillId="33" borderId="0" xfId="0" applyFont="1" applyFill="1" applyAlignment="1">
      <alignment horizontal="center" vertical="center" wrapText="1" readingOrder="1"/>
    </xf>
    <xf numFmtId="176" fontId="25" fillId="33" borderId="0" xfId="137" applyNumberFormat="1" applyFont="1" applyFill="1" applyAlignment="1">
      <alignment horizontal="center" vertical="center" wrapText="1" readingOrder="1"/>
      <protection/>
    </xf>
    <xf numFmtId="176" fontId="25" fillId="33" borderId="0" xfId="102" applyNumberFormat="1" applyFont="1" applyFill="1" applyAlignment="1">
      <alignment horizontal="center" vertical="center" wrapText="1" readingOrder="1"/>
      <protection/>
    </xf>
    <xf numFmtId="176" fontId="25" fillId="33" borderId="0" xfId="150" applyNumberFormat="1" applyFont="1" applyFill="1" applyAlignment="1">
      <alignment horizontal="center" vertical="center" wrapText="1" readingOrder="1"/>
      <protection/>
    </xf>
    <xf numFmtId="0" fontId="6" fillId="0" borderId="0" xfId="0" applyFont="1"/>
    <xf numFmtId="0" fontId="15" fillId="0" borderId="0" xfId="0" applyFont="1"/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25" fillId="33" borderId="0" xfId="0" applyNumberFormat="1" applyFont="1" applyFill="1" applyAlignment="1">
      <alignment horizontal="center" vertical="center" wrapText="1"/>
    </xf>
  </cellXfs>
  <cellStyles count="3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44" xfId="68"/>
    <cellStyle name="常规 39" xfId="69"/>
    <cellStyle name="常规 101" xfId="70"/>
    <cellStyle name="常规 31 2" xfId="71"/>
    <cellStyle name="常规 26 2" xfId="72"/>
    <cellStyle name="常规 102" xfId="73"/>
    <cellStyle name="常规 6" xfId="74"/>
    <cellStyle name="常规 12 2 2" xfId="75"/>
    <cellStyle name="常规 5 2" xfId="76"/>
    <cellStyle name="常规 54 2" xfId="77"/>
    <cellStyle name="常规 49 2" xfId="78"/>
    <cellStyle name="常规 40 2 2" xfId="79"/>
    <cellStyle name="常规 35 2 2" xfId="80"/>
    <cellStyle name="常规 5 2 2" xfId="81"/>
    <cellStyle name="常规 90" xfId="82"/>
    <cellStyle name="常规 85" xfId="83"/>
    <cellStyle name="常规 31" xfId="84"/>
    <cellStyle name="常规 26" xfId="85"/>
    <cellStyle name="常规 8 3" xfId="86"/>
    <cellStyle name="常规 112 2" xfId="87"/>
    <cellStyle name="常规 8 2" xfId="88"/>
    <cellStyle name="常规 73 2 2" xfId="89"/>
    <cellStyle name="常规 68 2 2" xfId="90"/>
    <cellStyle name="常规 77 2 2" xfId="91"/>
    <cellStyle name="常规 53 2" xfId="92"/>
    <cellStyle name="常规 48 2" xfId="93"/>
    <cellStyle name="常规 48 3" xfId="94"/>
    <cellStyle name="常规 104" xfId="95"/>
    <cellStyle name="常规 110 2" xfId="96"/>
    <cellStyle name="常规 105 2" xfId="97"/>
    <cellStyle name="常规 101 2" xfId="98"/>
    <cellStyle name="常规 100 2" xfId="99"/>
    <cellStyle name="常规 21 2" xfId="100"/>
    <cellStyle name="常规 16 2" xfId="101"/>
    <cellStyle name="常规 10" xfId="102"/>
    <cellStyle name="常规 21 2 2" xfId="103"/>
    <cellStyle name="常规 16 2 2" xfId="104"/>
    <cellStyle name="常规 10 2" xfId="105"/>
    <cellStyle name="常规 10 2 2" xfId="106"/>
    <cellStyle name="常规 100" xfId="107"/>
    <cellStyle name="常规 102 2" xfId="108"/>
    <cellStyle name="常规 103" xfId="109"/>
    <cellStyle name="常规 103 2" xfId="110"/>
    <cellStyle name="常规 104 2" xfId="111"/>
    <cellStyle name="常规 20 2 2" xfId="112"/>
    <cellStyle name="常规 15 2 2" xfId="113"/>
    <cellStyle name="常规 110" xfId="114"/>
    <cellStyle name="常规 105" xfId="115"/>
    <cellStyle name="常规 41 2" xfId="116"/>
    <cellStyle name="常规 36 2" xfId="117"/>
    <cellStyle name="常规 111" xfId="118"/>
    <cellStyle name="常规 106" xfId="119"/>
    <cellStyle name="常规 112" xfId="120"/>
    <cellStyle name="常规 107" xfId="121"/>
    <cellStyle name="常规 113" xfId="122"/>
    <cellStyle name="常规 108" xfId="123"/>
    <cellStyle name="常规 114" xfId="124"/>
    <cellStyle name="常规 109" xfId="125"/>
    <cellStyle name="常规 11" xfId="126"/>
    <cellStyle name="常规 11 2" xfId="127"/>
    <cellStyle name="常规 11 2 2" xfId="128"/>
    <cellStyle name="常规 41 2 2" xfId="129"/>
    <cellStyle name="常规 36 2 2" xfId="130"/>
    <cellStyle name="常规 111 2" xfId="131"/>
    <cellStyle name="常规 120" xfId="132"/>
    <cellStyle name="常规 115" xfId="133"/>
    <cellStyle name="常规 121" xfId="134"/>
    <cellStyle name="常规 116" xfId="135"/>
    <cellStyle name="常规 116 2" xfId="136"/>
    <cellStyle name="常规 122" xfId="137"/>
    <cellStyle name="常规 117" xfId="138"/>
    <cellStyle name="常规 118" xfId="139"/>
    <cellStyle name="常规 119" xfId="140"/>
    <cellStyle name="常规 70 2 2" xfId="141"/>
    <cellStyle name="常规 65 2 2" xfId="142"/>
    <cellStyle name="常规 12" xfId="143"/>
    <cellStyle name="常规 12 2" xfId="144"/>
    <cellStyle name="常规 13" xfId="145"/>
    <cellStyle name="常规 13 2" xfId="146"/>
    <cellStyle name="常规 53" xfId="147"/>
    <cellStyle name="常规 48" xfId="148"/>
    <cellStyle name="常规 13 2 2" xfId="149"/>
    <cellStyle name="常规 14" xfId="150"/>
    <cellStyle name="常规 14 2" xfId="151"/>
    <cellStyle name="常规 14 2 2" xfId="152"/>
    <cellStyle name="常规 14 3" xfId="153"/>
    <cellStyle name="常规 20" xfId="154"/>
    <cellStyle name="常规 15" xfId="155"/>
    <cellStyle name="常规 20 2" xfId="156"/>
    <cellStyle name="常规 15 2" xfId="157"/>
    <cellStyle name="常规 15 3" xfId="158"/>
    <cellStyle name="常规 21" xfId="159"/>
    <cellStyle name="常规 16" xfId="160"/>
    <cellStyle name="常规 22" xfId="161"/>
    <cellStyle name="常规 17" xfId="162"/>
    <cellStyle name="常规 60" xfId="163"/>
    <cellStyle name="常规 55" xfId="164"/>
    <cellStyle name="常规 22 2" xfId="165"/>
    <cellStyle name="常规 17 2" xfId="166"/>
    <cellStyle name="常规 60 2" xfId="167"/>
    <cellStyle name="常规 55 2" xfId="168"/>
    <cellStyle name="常规 22 2 2" xfId="169"/>
    <cellStyle name="常规 17 2 2" xfId="170"/>
    <cellStyle name="常规 23" xfId="171"/>
    <cellStyle name="常规 18" xfId="172"/>
    <cellStyle name="常规 23 2" xfId="173"/>
    <cellStyle name="常规 18 2" xfId="174"/>
    <cellStyle name="常规 23 2 2" xfId="175"/>
    <cellStyle name="常规 18 2 2" xfId="176"/>
    <cellStyle name="常规 51 2 2" xfId="177"/>
    <cellStyle name="常规 46 2 2" xfId="178"/>
    <cellStyle name="常规 24" xfId="179"/>
    <cellStyle name="常规 19" xfId="180"/>
    <cellStyle name="常规 24 2" xfId="181"/>
    <cellStyle name="常规 19 2" xfId="182"/>
    <cellStyle name="常规 74 3" xfId="183"/>
    <cellStyle name="常规 69 3" xfId="184"/>
    <cellStyle name="常规 24 2 2" xfId="185"/>
    <cellStyle name="常规 19 2 2" xfId="186"/>
    <cellStyle name="常规 2" xfId="187"/>
    <cellStyle name="常规 2 2" xfId="188"/>
    <cellStyle name="常规 42" xfId="189"/>
    <cellStyle name="常规 37" xfId="190"/>
    <cellStyle name="常规 2 2 2" xfId="191"/>
    <cellStyle name="常规 30" xfId="192"/>
    <cellStyle name="常规 25" xfId="193"/>
    <cellStyle name="常规 30 2" xfId="194"/>
    <cellStyle name="常规 25 2" xfId="195"/>
    <cellStyle name="常规 30 2 2" xfId="196"/>
    <cellStyle name="常规 25 2 2" xfId="197"/>
    <cellStyle name="常规 31 2 2" xfId="198"/>
    <cellStyle name="常规 26 2 2" xfId="199"/>
    <cellStyle name="常规 32" xfId="200"/>
    <cellStyle name="常规 27" xfId="201"/>
    <cellStyle name="常规 32 2" xfId="202"/>
    <cellStyle name="常规 27 2" xfId="203"/>
    <cellStyle name="常规 41" xfId="204"/>
    <cellStyle name="常规 36" xfId="205"/>
    <cellStyle name="常规 32 2 2" xfId="206"/>
    <cellStyle name="常规 27 2 2" xfId="207"/>
    <cellStyle name="常规 62 2" xfId="208"/>
    <cellStyle name="常规 57 2" xfId="209"/>
    <cellStyle name="常规 33" xfId="210"/>
    <cellStyle name="常规 28" xfId="211"/>
    <cellStyle name="常规 62 2 2" xfId="212"/>
    <cellStyle name="常规 57 2 2" xfId="213"/>
    <cellStyle name="常规 33 2" xfId="214"/>
    <cellStyle name="常规 28 2" xfId="215"/>
    <cellStyle name="常规 33 2 2" xfId="216"/>
    <cellStyle name="常规 28 2 2" xfId="217"/>
    <cellStyle name="常规 62 3" xfId="218"/>
    <cellStyle name="常规 34" xfId="219"/>
    <cellStyle name="常规 29" xfId="220"/>
    <cellStyle name="常规 34 2" xfId="221"/>
    <cellStyle name="常规 29 2" xfId="222"/>
    <cellStyle name="常规 34 2 2" xfId="223"/>
    <cellStyle name="常规 29 2 2" xfId="224"/>
    <cellStyle name="常规 3" xfId="225"/>
    <cellStyle name="常规 3 2" xfId="226"/>
    <cellStyle name="常规 3 2 2" xfId="227"/>
    <cellStyle name="常规 40" xfId="228"/>
    <cellStyle name="常规 35" xfId="229"/>
    <cellStyle name="常规 40 2" xfId="230"/>
    <cellStyle name="常规 35 2" xfId="231"/>
    <cellStyle name="常规 42 2" xfId="232"/>
    <cellStyle name="常规 37 2" xfId="233"/>
    <cellStyle name="常规 42 2 2" xfId="234"/>
    <cellStyle name="常规 37 2 2" xfId="235"/>
    <cellStyle name="常规 42 3" xfId="236"/>
    <cellStyle name="常规 37 3" xfId="237"/>
    <cellStyle name="常规 43" xfId="238"/>
    <cellStyle name="常规 38" xfId="239"/>
    <cellStyle name="常规 43 2" xfId="240"/>
    <cellStyle name="常规 38 2" xfId="241"/>
    <cellStyle name="常规 43 2 2" xfId="242"/>
    <cellStyle name="常规 38 2 2" xfId="243"/>
    <cellStyle name="常规 44 2" xfId="244"/>
    <cellStyle name="常规 39 2" xfId="245"/>
    <cellStyle name="常规 44 2 2" xfId="246"/>
    <cellStyle name="常规 39 2 2" xfId="247"/>
    <cellStyle name="常规 4" xfId="248"/>
    <cellStyle name="常规 4 2" xfId="249"/>
    <cellStyle name="常规 4 2 2" xfId="250"/>
    <cellStyle name="常规 43 3" xfId="251"/>
    <cellStyle name="常规 50" xfId="252"/>
    <cellStyle name="常规 45" xfId="253"/>
    <cellStyle name="常规 50 2" xfId="254"/>
    <cellStyle name="常规 45 2" xfId="255"/>
    <cellStyle name="常规 50 2 2" xfId="256"/>
    <cellStyle name="常规 45 2 2" xfId="257"/>
    <cellStyle name="常规 51" xfId="258"/>
    <cellStyle name="常规 46" xfId="259"/>
    <cellStyle name="常规 51 2" xfId="260"/>
    <cellStyle name="常规 46 2" xfId="261"/>
    <cellStyle name="常规 52" xfId="262"/>
    <cellStyle name="常规 47" xfId="263"/>
    <cellStyle name="常规 52 2" xfId="264"/>
    <cellStyle name="常规 47 2" xfId="265"/>
    <cellStyle name="常规 52 2 2" xfId="266"/>
    <cellStyle name="常规 47 2 2" xfId="267"/>
    <cellStyle name="常规 53 2 2" xfId="268"/>
    <cellStyle name="常规 48 2 2" xfId="269"/>
    <cellStyle name="常规 54" xfId="270"/>
    <cellStyle name="常规 49" xfId="271"/>
    <cellStyle name="常规 54 2 2" xfId="272"/>
    <cellStyle name="常规 49 2 2" xfId="273"/>
    <cellStyle name="常规 49 3" xfId="274"/>
    <cellStyle name="常规 5" xfId="275"/>
    <cellStyle name="常规 50 3" xfId="276"/>
    <cellStyle name="常规 60 2 2" xfId="277"/>
    <cellStyle name="常规 55 2 2" xfId="278"/>
    <cellStyle name="常规 98 2" xfId="279"/>
    <cellStyle name="常规 61" xfId="280"/>
    <cellStyle name="常规 56" xfId="281"/>
    <cellStyle name="常规 61 2" xfId="282"/>
    <cellStyle name="常规 56 2" xfId="283"/>
    <cellStyle name="常规 61 2 2" xfId="284"/>
    <cellStyle name="常规 56 2 2" xfId="285"/>
    <cellStyle name="常规 56 3" xfId="286"/>
    <cellStyle name="常规 62" xfId="287"/>
    <cellStyle name="常规 57" xfId="288"/>
    <cellStyle name="常规 63" xfId="289"/>
    <cellStyle name="常规 58" xfId="290"/>
    <cellStyle name="常规 83" xfId="291"/>
    <cellStyle name="常规 78" xfId="292"/>
    <cellStyle name="常规 63 2" xfId="293"/>
    <cellStyle name="常规 58 2" xfId="294"/>
    <cellStyle name="常规 78 2" xfId="295"/>
    <cellStyle name="常规 63 2 2" xfId="296"/>
    <cellStyle name="常规 58 2 2" xfId="297"/>
    <cellStyle name="常规 64" xfId="298"/>
    <cellStyle name="常规 59" xfId="299"/>
    <cellStyle name="常规 64 2" xfId="300"/>
    <cellStyle name="常规 59 2" xfId="301"/>
    <cellStyle name="常规 64 2 2" xfId="302"/>
    <cellStyle name="常规 59 2 2" xfId="303"/>
    <cellStyle name="常规 6 2" xfId="304"/>
    <cellStyle name="常规 6 2 2" xfId="305"/>
    <cellStyle name="常规 70" xfId="306"/>
    <cellStyle name="常规 65" xfId="307"/>
    <cellStyle name="常规 70 2" xfId="308"/>
    <cellStyle name="常规 65 2" xfId="309"/>
    <cellStyle name="常规 71" xfId="310"/>
    <cellStyle name="常规 66" xfId="311"/>
    <cellStyle name="常规 71 2" xfId="312"/>
    <cellStyle name="常规 66 2" xfId="313"/>
    <cellStyle name="常规 71 2 2" xfId="314"/>
    <cellStyle name="常规 66 2 2" xfId="315"/>
    <cellStyle name="常规 72" xfId="316"/>
    <cellStyle name="常规 67" xfId="317"/>
    <cellStyle name="常规 72 2" xfId="318"/>
    <cellStyle name="常规 67 2" xfId="319"/>
    <cellStyle name="常规 72 2 2" xfId="320"/>
    <cellStyle name="常规 67 2 2" xfId="321"/>
    <cellStyle name="常规 73" xfId="322"/>
    <cellStyle name="常规 68" xfId="323"/>
    <cellStyle name="常规 8" xfId="324"/>
    <cellStyle name="常规 73 2" xfId="325"/>
    <cellStyle name="常规 68 2" xfId="326"/>
    <cellStyle name="常规 9" xfId="327"/>
    <cellStyle name="常规 68 3" xfId="328"/>
    <cellStyle name="常规 74" xfId="329"/>
    <cellStyle name="常规 69" xfId="330"/>
    <cellStyle name="常规 74 2" xfId="331"/>
    <cellStyle name="常规 69 2" xfId="332"/>
    <cellStyle name="常规 74 2 2" xfId="333"/>
    <cellStyle name="常规 69 2 2" xfId="334"/>
    <cellStyle name="常规 7" xfId="335"/>
    <cellStyle name="常规 7 2" xfId="336"/>
    <cellStyle name="常规 7 2 2" xfId="337"/>
    <cellStyle name="常规 80" xfId="338"/>
    <cellStyle name="常规 75" xfId="339"/>
    <cellStyle name="常规 80 2" xfId="340"/>
    <cellStyle name="常规 75 2" xfId="341"/>
    <cellStyle name="常规 75 2 2" xfId="342"/>
    <cellStyle name="常规 81" xfId="343"/>
    <cellStyle name="常规 76" xfId="344"/>
    <cellStyle name="常规 81 2" xfId="345"/>
    <cellStyle name="常规 76 2" xfId="346"/>
    <cellStyle name="常规 76 2 2" xfId="347"/>
    <cellStyle name="常规 82" xfId="348"/>
    <cellStyle name="常规 77" xfId="349"/>
    <cellStyle name="常规 82 2" xfId="350"/>
    <cellStyle name="常规 77 2" xfId="351"/>
    <cellStyle name="常规 78 2 2" xfId="352"/>
    <cellStyle name="常规 84" xfId="353"/>
    <cellStyle name="常规 79" xfId="354"/>
    <cellStyle name="常规 79 2" xfId="355"/>
    <cellStyle name="常规 79 2 2" xfId="356"/>
    <cellStyle name="常规 8 2 2" xfId="357"/>
    <cellStyle name="常规 91" xfId="358"/>
    <cellStyle name="常规 86" xfId="359"/>
    <cellStyle name="常规 92" xfId="360"/>
    <cellStyle name="常规 87" xfId="361"/>
    <cellStyle name="常规 87 2" xfId="362"/>
    <cellStyle name="常规 93" xfId="363"/>
    <cellStyle name="常规 88" xfId="364"/>
    <cellStyle name="常规 93 2" xfId="365"/>
    <cellStyle name="常规 88 2" xfId="366"/>
    <cellStyle name="常规 94" xfId="367"/>
    <cellStyle name="常规 89" xfId="368"/>
    <cellStyle name="常规 9 2" xfId="369"/>
    <cellStyle name="常规 9 2 2" xfId="370"/>
    <cellStyle name="常规 95" xfId="371"/>
    <cellStyle name="常规 96" xfId="372"/>
    <cellStyle name="常规 97" xfId="373"/>
    <cellStyle name="常规 98" xfId="374"/>
    <cellStyle name="常规 99" xfId="375"/>
    <cellStyle name="常规 99 2" xfId="3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0</xdr:row>
      <xdr:rowOff>57150</xdr:rowOff>
    </xdr:from>
    <xdr:to>
      <xdr:col>12</xdr:col>
      <xdr:colOff>133350</xdr:colOff>
      <xdr:row>1</xdr:row>
      <xdr:rowOff>609600</xdr:rowOff>
    </xdr:to>
    <xdr:sp>
      <xdr:nvSpPr>
        <xdr:cNvPr id="2" name="WordArt 27"/>
        <xdr:cNvSpPr/>
      </xdr:nvSpPr>
      <xdr:spPr>
        <a:xfrm>
          <a:off x="2209800" y="57150"/>
          <a:ext cx="10372725" cy="73342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anchor="t" anchorCtr="0"/>
        <a:lstStyle/>
        <a:p>
          <a:pPr algn="l" rtl="0"/>
          <a:r>
            <a:rPr lang="en-US" altLang="zh-CN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MTT NB   </a:t>
          </a:r>
          <a:r>
            <a:rPr lang="zh-CN" altLang="en-US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20</a:t>
          </a:r>
          <a:r>
            <a:rPr lang="en-US" altLang="zh-CN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24</a:t>
          </a:r>
          <a:r>
            <a:rPr lang="zh-CN" altLang="en-US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年</a:t>
          </a:r>
          <a:r>
            <a:rPr lang="en-US" altLang="zh-CN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2</a:t>
          </a:r>
          <a:r>
            <a:rPr lang="zh-CN" altLang="en-US" sz="2800">
              <a:solidFill>
                <a:srgbClr val="0000FF"/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rPr>
            <a:t>月份日本线船期表</a:t>
          </a:r>
          <a:endParaRPr lang="zh-CN" altLang="en-US" sz="2800">
            <a:solidFill>
              <a:srgbClr val="0000FF"/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  <a:sym typeface="黑体" panose="02010609060101010101" charset="-122"/>
          </a:endParaRPr>
        </a:p>
      </xdr:txBody>
    </xdr:sp>
    <xdr:clientData/>
  </xdr:twoCellAnchor>
  <xdr:twoCellAnchor>
    <xdr:from>
      <xdr:col>2</xdr:col>
      <xdr:colOff>600075</xdr:colOff>
      <xdr:row>1</xdr:row>
      <xdr:rowOff>533400</xdr:rowOff>
    </xdr:from>
    <xdr:to>
      <xdr:col>10</xdr:col>
      <xdr:colOff>295275</xdr:colOff>
      <xdr:row>2</xdr:row>
      <xdr:rowOff>123825</xdr:rowOff>
    </xdr:to>
    <xdr:sp>
      <xdr:nvSpPr>
        <xdr:cNvPr id="206067" name="WordArt 86"/>
        <xdr:cNvSpPr>
          <a:spLocks noChangeArrowheads="1" noChangeShapeType="1" noTextEdit="1"/>
        </xdr:cNvSpPr>
      </xdr:nvSpPr>
      <xdr:spPr>
        <a:xfrm>
          <a:off x="3533775" y="714375"/>
          <a:ext cx="6438900" cy="31432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zh-CN" altLang="en-US" sz="1600" spc="0">
            <a:ln w="9525">
              <a:noFill/>
              <a:round/>
            </a:ln>
            <a:solidFill>
              <a:srgbClr val="0000FF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oneCellAnchor>
    <xdr:from>
      <xdr:col>6</xdr:col>
      <xdr:colOff>47625</xdr:colOff>
      <xdr:row>3</xdr:row>
      <xdr:rowOff>19050</xdr:rowOff>
    </xdr:from>
    <xdr:ext cx="4105275" cy="438150"/>
    <xdr:sp>
      <xdr:nvSpPr>
        <xdr:cNvPr id="3" name="矩形 2"/>
        <xdr:cNvSpPr/>
      </xdr:nvSpPr>
      <xdr:spPr>
        <a:xfrm>
          <a:off x="5305425" y="120967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42</xdr:row>
      <xdr:rowOff>0</xdr:rowOff>
    </xdr:from>
    <xdr:ext cx="4105275" cy="457200"/>
    <xdr:sp>
      <xdr:nvSpPr>
        <xdr:cNvPr id="4" name="矩形 7"/>
        <xdr:cNvSpPr/>
      </xdr:nvSpPr>
      <xdr:spPr>
        <a:xfrm>
          <a:off x="5305425" y="148018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twoCellAnchor>
    <xdr:from>
      <xdr:col>1</xdr:col>
      <xdr:colOff>0</xdr:colOff>
      <xdr:row>0</xdr:row>
      <xdr:rowOff>104775</xdr:rowOff>
    </xdr:from>
    <xdr:to>
      <xdr:col>1</xdr:col>
      <xdr:colOff>1943100</xdr:colOff>
      <xdr:row>2</xdr:row>
      <xdr:rowOff>133350</xdr:rowOff>
    </xdr:to>
    <xdr:sp>
      <xdr:nvSpPr>
        <xdr:cNvPr id="206070" name="Picture 119" descr="宁波舟山港港徽 标准尺寸为25X12"/>
        <xdr:cNvSpPr>
          <a:spLocks noChangeAspect="1" noChangeArrowheads="1"/>
        </xdr:cNvSpPr>
      </xdr:nvSpPr>
      <xdr:spPr>
        <a:xfrm>
          <a:off x="200025" y="104775"/>
          <a:ext cx="1943100" cy="93345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47625</xdr:colOff>
      <xdr:row>4</xdr:row>
      <xdr:rowOff>38100</xdr:rowOff>
    </xdr:from>
    <xdr:ext cx="4105275" cy="438150"/>
    <xdr:sp>
      <xdr:nvSpPr>
        <xdr:cNvPr id="5" name="矩形 4"/>
        <xdr:cNvSpPr/>
      </xdr:nvSpPr>
      <xdr:spPr>
        <a:xfrm>
          <a:off x="5305425" y="1543050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14</xdr:row>
      <xdr:rowOff>38100</xdr:rowOff>
    </xdr:from>
    <xdr:ext cx="4105275" cy="438150"/>
    <xdr:sp>
      <xdr:nvSpPr>
        <xdr:cNvPr id="6" name="矩形 5"/>
        <xdr:cNvSpPr/>
      </xdr:nvSpPr>
      <xdr:spPr>
        <a:xfrm>
          <a:off x="5305425" y="501967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14</xdr:row>
      <xdr:rowOff>0</xdr:rowOff>
    </xdr:from>
    <xdr:ext cx="4105275" cy="447675"/>
    <xdr:sp>
      <xdr:nvSpPr>
        <xdr:cNvPr id="7" name="矩形 7"/>
        <xdr:cNvSpPr/>
      </xdr:nvSpPr>
      <xdr:spPr>
        <a:xfrm>
          <a:off x="5305425" y="4981575"/>
          <a:ext cx="41052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/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12</xdr:row>
      <xdr:rowOff>0</xdr:rowOff>
    </xdr:from>
    <xdr:ext cx="4105275" cy="438150"/>
    <xdr:sp>
      <xdr:nvSpPr>
        <xdr:cNvPr id="8" name="矩形 7"/>
        <xdr:cNvSpPr/>
      </xdr:nvSpPr>
      <xdr:spPr>
        <a:xfrm>
          <a:off x="5305425" y="421957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14</xdr:row>
      <xdr:rowOff>0</xdr:rowOff>
    </xdr:from>
    <xdr:ext cx="4105275" cy="438150"/>
    <xdr:sp>
      <xdr:nvSpPr>
        <xdr:cNvPr id="9" name="矩形 8"/>
        <xdr:cNvSpPr/>
      </xdr:nvSpPr>
      <xdr:spPr>
        <a:xfrm>
          <a:off x="5305425" y="498157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32</xdr:row>
      <xdr:rowOff>0</xdr:rowOff>
    </xdr:from>
    <xdr:ext cx="4105275" cy="438150"/>
    <xdr:sp>
      <xdr:nvSpPr>
        <xdr:cNvPr id="10" name="矩形 9"/>
        <xdr:cNvSpPr/>
      </xdr:nvSpPr>
      <xdr:spPr>
        <a:xfrm>
          <a:off x="5305425" y="11258550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34</xdr:row>
      <xdr:rowOff>0</xdr:rowOff>
    </xdr:from>
    <xdr:ext cx="4105275" cy="438150"/>
    <xdr:sp>
      <xdr:nvSpPr>
        <xdr:cNvPr id="11" name="矩形 10"/>
        <xdr:cNvSpPr/>
      </xdr:nvSpPr>
      <xdr:spPr>
        <a:xfrm>
          <a:off x="5305425" y="12087225"/>
          <a:ext cx="41052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43</xdr:row>
      <xdr:rowOff>0</xdr:rowOff>
    </xdr:from>
    <xdr:ext cx="4105275" cy="457200"/>
    <xdr:sp>
      <xdr:nvSpPr>
        <xdr:cNvPr id="12" name="矩形 7"/>
        <xdr:cNvSpPr/>
      </xdr:nvSpPr>
      <xdr:spPr>
        <a:xfrm>
          <a:off x="5305425" y="151161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8</xdr:col>
      <xdr:colOff>47625</xdr:colOff>
      <xdr:row>29</xdr:row>
      <xdr:rowOff>0</xdr:rowOff>
    </xdr:from>
    <xdr:ext cx="4105275" cy="457200"/>
    <xdr:sp>
      <xdr:nvSpPr>
        <xdr:cNvPr id="15" name="矩形 7"/>
        <xdr:cNvSpPr/>
      </xdr:nvSpPr>
      <xdr:spPr>
        <a:xfrm>
          <a:off x="6962775" y="103155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32</xdr:row>
      <xdr:rowOff>0</xdr:rowOff>
    </xdr:from>
    <xdr:ext cx="4105275" cy="457200"/>
    <xdr:sp>
      <xdr:nvSpPr>
        <xdr:cNvPr id="16" name="矩形 7"/>
        <xdr:cNvSpPr/>
      </xdr:nvSpPr>
      <xdr:spPr>
        <a:xfrm>
          <a:off x="5305425" y="112585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32</xdr:row>
      <xdr:rowOff>0</xdr:rowOff>
    </xdr:from>
    <xdr:ext cx="4105275" cy="457200"/>
    <xdr:sp>
      <xdr:nvSpPr>
        <xdr:cNvPr id="13" name="矩形 7"/>
        <xdr:cNvSpPr/>
      </xdr:nvSpPr>
      <xdr:spPr>
        <a:xfrm>
          <a:off x="5305425" y="112585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51</xdr:row>
      <xdr:rowOff>0</xdr:rowOff>
    </xdr:from>
    <xdr:ext cx="4105275" cy="457200"/>
    <xdr:sp>
      <xdr:nvSpPr>
        <xdr:cNvPr id="14" name="矩形 7"/>
        <xdr:cNvSpPr/>
      </xdr:nvSpPr>
      <xdr:spPr>
        <a:xfrm>
          <a:off x="5305425" y="178212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51</xdr:row>
      <xdr:rowOff>0</xdr:rowOff>
    </xdr:from>
    <xdr:ext cx="4105275" cy="457200"/>
    <xdr:sp>
      <xdr:nvSpPr>
        <xdr:cNvPr id="17" name="矩形 7"/>
        <xdr:cNvSpPr/>
      </xdr:nvSpPr>
      <xdr:spPr>
        <a:xfrm>
          <a:off x="5305425" y="17821275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32</xdr:row>
      <xdr:rowOff>0</xdr:rowOff>
    </xdr:from>
    <xdr:ext cx="4105275" cy="457200"/>
    <xdr:sp>
      <xdr:nvSpPr>
        <xdr:cNvPr id="19" name="矩形 7"/>
        <xdr:cNvSpPr/>
      </xdr:nvSpPr>
      <xdr:spPr>
        <a:xfrm>
          <a:off x="5305425" y="1125855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4105275" cy="457200"/>
    <xdr:sp>
      <xdr:nvSpPr>
        <xdr:cNvPr id="20" name="矩形 7"/>
        <xdr:cNvSpPr/>
      </xdr:nvSpPr>
      <xdr:spPr>
        <a:xfrm>
          <a:off x="530542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4105275" cy="457200"/>
    <xdr:sp>
      <xdr:nvSpPr>
        <xdr:cNvPr id="21" name="矩形 7"/>
        <xdr:cNvSpPr/>
      </xdr:nvSpPr>
      <xdr:spPr>
        <a:xfrm>
          <a:off x="530542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4105275" cy="457200"/>
    <xdr:sp>
      <xdr:nvSpPr>
        <xdr:cNvPr id="22" name="矩形 7"/>
        <xdr:cNvSpPr/>
      </xdr:nvSpPr>
      <xdr:spPr>
        <a:xfrm>
          <a:off x="530542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4105275" cy="457200"/>
    <xdr:sp>
      <xdr:nvSpPr>
        <xdr:cNvPr id="23" name="矩形 7"/>
        <xdr:cNvSpPr/>
      </xdr:nvSpPr>
      <xdr:spPr>
        <a:xfrm>
          <a:off x="5305425" y="84582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30</xdr:row>
      <xdr:rowOff>0</xdr:rowOff>
    </xdr:from>
    <xdr:ext cx="4105275" cy="457200"/>
    <xdr:sp>
      <xdr:nvSpPr>
        <xdr:cNvPr id="18" name="矩形 7"/>
        <xdr:cNvSpPr/>
      </xdr:nvSpPr>
      <xdr:spPr>
        <a:xfrm>
          <a:off x="5305425" y="106299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30</xdr:row>
      <xdr:rowOff>0</xdr:rowOff>
    </xdr:from>
    <xdr:ext cx="4105275" cy="457200"/>
    <xdr:sp>
      <xdr:nvSpPr>
        <xdr:cNvPr id="24" name="矩形 7"/>
        <xdr:cNvSpPr/>
      </xdr:nvSpPr>
      <xdr:spPr>
        <a:xfrm>
          <a:off x="5305425" y="106299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30</xdr:row>
      <xdr:rowOff>0</xdr:rowOff>
    </xdr:from>
    <xdr:ext cx="4105275" cy="457200"/>
    <xdr:sp>
      <xdr:nvSpPr>
        <xdr:cNvPr id="25" name="矩形 7"/>
        <xdr:cNvSpPr/>
      </xdr:nvSpPr>
      <xdr:spPr>
        <a:xfrm>
          <a:off x="5305425" y="106299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47625</xdr:colOff>
      <xdr:row>30</xdr:row>
      <xdr:rowOff>0</xdr:rowOff>
    </xdr:from>
    <xdr:ext cx="4105275" cy="457200"/>
    <xdr:sp>
      <xdr:nvSpPr>
        <xdr:cNvPr id="26" name="矩形 7"/>
        <xdr:cNvSpPr/>
      </xdr:nvSpPr>
      <xdr:spPr>
        <a:xfrm>
          <a:off x="5305425" y="10629900"/>
          <a:ext cx="41052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non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>
            <a:alpha val="100000"/>
          </a:srgbClr>
        </a:solidFill>
        <a:ln w="9525" cap="flat" cmpd="sng">
          <a:solidFill>
            <a:srgbClr val="0000FF">
              <a:alpha val="100000"/>
            </a:srgbClr>
          </a:solidFill>
          <a:prstDash val="solid"/>
          <a:headEnd type="none" w="med" len="med"/>
          <a:tailEnd type="none" w="med" len="med"/>
        </a:ln>
        <a:effectLst>
          <a:outerShdw dist="35921" dir="2699999" algn="ctr" rotWithShape="0">
            <a:srgbClr val="808080">
              <a:alpha val="80000"/>
            </a:srgbClr>
          </a:outerShdw>
        </a:effectLst>
      </a:spPr>
      <a:bodyPr vert="horz" wrap="square" anchor="t"/>
      <a:lstStyle/>
    </a:sp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3:HX95"/>
  <sheetViews>
    <sheetView showGridLines="0" tabSelected="1" zoomScale="85" zoomScaleNormal="85" workbookViewId="0" topLeftCell="A1">
      <selection activeCell="B73" sqref="B73:L87"/>
    </sheetView>
  </sheetViews>
  <sheetFormatPr defaultColWidth="9.00390625" defaultRowHeight="14.25"/>
  <cols>
    <col min="1" max="1" width="2.625" style="0" customWidth="1"/>
    <col min="2" max="2" width="35.875" style="0" customWidth="1"/>
    <col min="3" max="3" width="8.25390625" style="0" customWidth="1"/>
    <col min="4" max="4" width="2.00390625" style="0" hidden="1" customWidth="1"/>
    <col min="5" max="6" width="11.125" style="0" customWidth="1"/>
    <col min="7" max="8" width="10.875" style="0" customWidth="1"/>
    <col min="9" max="9" width="18.875" style="0" customWidth="1"/>
    <col min="10" max="10" width="17.375" style="0" customWidth="1"/>
    <col min="11" max="11" width="18.875" style="0" customWidth="1"/>
    <col min="12" max="12" width="17.50390625" style="0" customWidth="1"/>
    <col min="13" max="13" width="15.25390625" style="0" customWidth="1"/>
    <col min="14" max="15" width="23.625" style="0" customWidth="1"/>
    <col min="16" max="16" width="27.625" style="0" customWidth="1"/>
    <col min="17" max="229" width="9.00390625" style="0" customWidth="1"/>
  </cols>
  <sheetData>
    <row r="2" s="1" customFormat="1" ht="57" customHeight="1"/>
    <row r="3" spans="3:229" s="2" customFormat="1" ht="23.15" customHeight="1">
      <c r="C3"/>
      <c r="D3"/>
      <c r="E3"/>
      <c r="F3"/>
      <c r="G3"/>
      <c r="H3"/>
      <c r="I3"/>
      <c r="J3"/>
      <c r="K3" s="98"/>
      <c r="L3" s="99"/>
      <c r="M3" s="100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2:229" s="1" customFormat="1" ht="25" customHeight="1">
      <c r="B4" s="4"/>
      <c r="C4" s="5"/>
      <c r="D4" s="6"/>
      <c r="E4" s="7"/>
      <c r="F4" s="7"/>
      <c r="G4" s="7"/>
      <c r="H4" s="7"/>
      <c r="I4" s="7"/>
      <c r="J4" s="101" t="s">
        <v>0</v>
      </c>
      <c r="K4" s="7"/>
      <c r="L4" s="7"/>
      <c r="M4" s="102"/>
      <c r="N4" s="103"/>
      <c r="O4" s="10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2:229" s="1" customFormat="1" ht="40.5" customHeight="1">
      <c r="B5" s="8" t="s">
        <v>1</v>
      </c>
      <c r="C5" s="9"/>
      <c r="D5" s="9"/>
      <c r="E5" s="9"/>
      <c r="F5" s="9"/>
      <c r="G5" s="9"/>
      <c r="H5" s="9"/>
      <c r="I5" s="9"/>
      <c r="J5" s="9"/>
      <c r="K5" s="9"/>
      <c r="L5" s="104"/>
      <c r="M5" s="105"/>
      <c r="N5" s="105"/>
      <c r="O5" s="10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2:227" s="1" customFormat="1" ht="25" customHeight="1">
      <c r="B6" s="10" t="s">
        <v>2</v>
      </c>
      <c r="C6" s="11"/>
      <c r="D6" s="12"/>
      <c r="E6" s="13" t="s">
        <v>3</v>
      </c>
      <c r="F6" s="13"/>
      <c r="G6" s="14" t="s">
        <v>4</v>
      </c>
      <c r="H6" s="14"/>
      <c r="I6" s="55" t="s">
        <v>5</v>
      </c>
      <c r="J6" s="14" t="s">
        <v>6</v>
      </c>
      <c r="K6" s="14" t="s">
        <v>7</v>
      </c>
      <c r="L6" s="106" t="s">
        <v>8</v>
      </c>
      <c r="M6" s="107"/>
      <c r="N6" s="108"/>
      <c r="O6" s="10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</row>
    <row r="7" spans="2:227" s="1" customFormat="1" ht="25" customHeight="1">
      <c r="B7" s="10"/>
      <c r="C7" s="11"/>
      <c r="D7" s="12"/>
      <c r="E7" s="13" t="s">
        <v>9</v>
      </c>
      <c r="F7" s="13"/>
      <c r="G7" s="15" t="s">
        <v>10</v>
      </c>
      <c r="H7" s="15"/>
      <c r="I7" s="55" t="s">
        <v>11</v>
      </c>
      <c r="J7" s="14" t="s">
        <v>12</v>
      </c>
      <c r="K7" s="14" t="s">
        <v>13</v>
      </c>
      <c r="L7" s="110" t="s">
        <v>14</v>
      </c>
      <c r="M7" s="108"/>
      <c r="N7" s="108"/>
      <c r="O7" s="10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</row>
    <row r="8" spans="2:227" s="1" customFormat="1" ht="25" customHeight="1">
      <c r="B8" s="10"/>
      <c r="C8" s="11"/>
      <c r="D8" s="12"/>
      <c r="E8" s="16" t="s">
        <v>15</v>
      </c>
      <c r="F8" s="16" t="s">
        <v>16</v>
      </c>
      <c r="G8" s="12" t="s">
        <v>16</v>
      </c>
      <c r="H8" s="12" t="s">
        <v>17</v>
      </c>
      <c r="I8" s="55" t="s">
        <v>18</v>
      </c>
      <c r="J8" s="12" t="s">
        <v>18</v>
      </c>
      <c r="K8" s="12" t="s">
        <v>19</v>
      </c>
      <c r="L8" s="111" t="s">
        <v>19</v>
      </c>
      <c r="M8" s="112"/>
      <c r="N8" s="113"/>
      <c r="O8" s="11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2:227" s="1" customFormat="1" ht="25" customHeight="1">
      <c r="B9" s="17" t="s">
        <v>20</v>
      </c>
      <c r="C9" s="18" t="s">
        <v>21</v>
      </c>
      <c r="D9" s="19"/>
      <c r="E9" s="20">
        <v>45320</v>
      </c>
      <c r="F9" s="20">
        <f>E9+1</f>
        <v>45321</v>
      </c>
      <c r="G9" s="20">
        <v>45321</v>
      </c>
      <c r="H9" s="20">
        <f>G9+1</f>
        <v>45322</v>
      </c>
      <c r="I9" s="20">
        <f>G9+3</f>
        <v>45324</v>
      </c>
      <c r="J9" s="20">
        <f>H9+2</f>
        <v>45324</v>
      </c>
      <c r="K9" s="20">
        <f>J9+1</f>
        <v>45325</v>
      </c>
      <c r="L9" s="115">
        <f>K9+1</f>
        <v>45326</v>
      </c>
      <c r="M9" s="112"/>
      <c r="N9" s="113"/>
      <c r="O9" s="1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</row>
    <row r="10" spans="2:227" s="1" customFormat="1" ht="25" customHeight="1">
      <c r="B10" s="21" t="s">
        <v>22</v>
      </c>
      <c r="C10" s="18" t="s">
        <v>23</v>
      </c>
      <c r="D10" s="22"/>
      <c r="E10" s="20">
        <f>E9+7</f>
        <v>45327</v>
      </c>
      <c r="F10" s="20">
        <f>E10+1</f>
        <v>45328</v>
      </c>
      <c r="G10" s="20">
        <f>G9+7</f>
        <v>45328</v>
      </c>
      <c r="H10" s="20">
        <f>G10+1</f>
        <v>45329</v>
      </c>
      <c r="I10" s="20">
        <f>G10+3</f>
        <v>45331</v>
      </c>
      <c r="J10" s="20">
        <f>H10+2</f>
        <v>45331</v>
      </c>
      <c r="K10" s="20">
        <f>J10+1</f>
        <v>45332</v>
      </c>
      <c r="L10" s="115">
        <f>K10+1</f>
        <v>45333</v>
      </c>
      <c r="M10" s="116"/>
      <c r="N10" s="116"/>
      <c r="O10" s="116"/>
      <c r="P10" s="116"/>
      <c r="Q10" s="116"/>
      <c r="R10" s="116"/>
      <c r="S10" s="116"/>
      <c r="T10" s="116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</row>
    <row r="11" spans="2:227" s="1" customFormat="1" ht="25" customHeight="1">
      <c r="B11" s="21"/>
      <c r="C11" s="23"/>
      <c r="D11" s="24"/>
      <c r="E11" s="20" t="s">
        <v>24</v>
      </c>
      <c r="F11" s="20"/>
      <c r="G11" s="20"/>
      <c r="H11" s="20"/>
      <c r="I11" s="20"/>
      <c r="J11" s="20"/>
      <c r="K11" s="20"/>
      <c r="L11" s="115"/>
      <c r="M11" s="116"/>
      <c r="N11" s="116"/>
      <c r="O11" s="116"/>
      <c r="P11" s="116"/>
      <c r="Q11" s="116"/>
      <c r="R11" s="116"/>
      <c r="S11" s="116"/>
      <c r="T11" s="116"/>
      <c r="U11" s="114"/>
      <c r="V11" s="114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</row>
    <row r="12" spans="2:227" s="1" customFormat="1" ht="25" customHeight="1">
      <c r="B12" s="17"/>
      <c r="C12" s="23"/>
      <c r="D12" s="24"/>
      <c r="E12" s="20" t="s">
        <v>24</v>
      </c>
      <c r="F12" s="20"/>
      <c r="G12" s="20"/>
      <c r="H12" s="20"/>
      <c r="I12" s="20"/>
      <c r="J12" s="20"/>
      <c r="K12" s="20"/>
      <c r="L12" s="115"/>
      <c r="M12" s="116"/>
      <c r="N12" s="116"/>
      <c r="O12" s="11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</row>
    <row r="13" spans="2:226" s="1" customFormat="1" ht="25" customHeight="1">
      <c r="B13" s="25" t="s">
        <v>22</v>
      </c>
      <c r="C13" s="26" t="s">
        <v>25</v>
      </c>
      <c r="D13" s="27"/>
      <c r="E13" s="27">
        <f>E10+21</f>
        <v>45348</v>
      </c>
      <c r="F13" s="27">
        <f>E13+1</f>
        <v>45349</v>
      </c>
      <c r="G13" s="27">
        <f>G10+21</f>
        <v>45349</v>
      </c>
      <c r="H13" s="27">
        <f>G13+1</f>
        <v>45350</v>
      </c>
      <c r="I13" s="27">
        <f>G13+3</f>
        <v>45352</v>
      </c>
      <c r="J13" s="27">
        <f>H13+2</f>
        <v>45352</v>
      </c>
      <c r="K13" s="27">
        <f>J13+1</f>
        <v>45353</v>
      </c>
      <c r="L13" s="117">
        <f>K13+1</f>
        <v>45354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</row>
    <row r="14" spans="2:226" s="1" customFormat="1" ht="35.2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</row>
    <row r="15" spans="2:226" s="1" customFormat="1" ht="35.25" customHeight="1">
      <c r="B15" s="30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11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</row>
    <row r="16" spans="2:227" s="1" customFormat="1" ht="25" customHeight="1">
      <c r="B16" s="32" t="s">
        <v>2</v>
      </c>
      <c r="C16" s="33"/>
      <c r="D16" s="34"/>
      <c r="E16" s="35" t="s">
        <v>3</v>
      </c>
      <c r="F16" s="35"/>
      <c r="G16" s="36" t="s">
        <v>4</v>
      </c>
      <c r="H16" s="36"/>
      <c r="I16" s="119" t="s">
        <v>27</v>
      </c>
      <c r="J16" s="119" t="s">
        <v>28</v>
      </c>
      <c r="K16" s="36" t="s">
        <v>29</v>
      </c>
      <c r="L16" s="120" t="s">
        <v>30</v>
      </c>
      <c r="M16" s="10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2:227" s="1" customFormat="1" ht="25" customHeight="1">
      <c r="B17" s="32"/>
      <c r="C17" s="33"/>
      <c r="D17" s="34"/>
      <c r="E17" s="35" t="s">
        <v>9</v>
      </c>
      <c r="F17" s="35"/>
      <c r="G17" s="15" t="s">
        <v>10</v>
      </c>
      <c r="H17" s="15"/>
      <c r="I17" s="36" t="s">
        <v>31</v>
      </c>
      <c r="J17" s="36" t="s">
        <v>32</v>
      </c>
      <c r="K17" s="36" t="s">
        <v>33</v>
      </c>
      <c r="L17" s="120" t="s">
        <v>34</v>
      </c>
      <c r="M17" s="10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2:227" s="1" customFormat="1" ht="25" customHeight="1">
      <c r="B18" s="32"/>
      <c r="C18" s="33"/>
      <c r="D18" s="34"/>
      <c r="E18" s="34" t="s">
        <v>15</v>
      </c>
      <c r="F18" s="37" t="s">
        <v>16</v>
      </c>
      <c r="G18" s="34" t="s">
        <v>16</v>
      </c>
      <c r="H18" s="34" t="s">
        <v>17</v>
      </c>
      <c r="I18" s="34" t="s">
        <v>19</v>
      </c>
      <c r="J18" s="34" t="s">
        <v>35</v>
      </c>
      <c r="K18" s="34" t="s">
        <v>15</v>
      </c>
      <c r="L18" s="121" t="s">
        <v>15</v>
      </c>
      <c r="M18" s="10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2:227" s="1" customFormat="1" ht="25" customHeight="1">
      <c r="B19" s="21" t="s">
        <v>36</v>
      </c>
      <c r="C19" s="18" t="s">
        <v>21</v>
      </c>
      <c r="D19" s="22"/>
      <c r="E19" s="20">
        <v>45320</v>
      </c>
      <c r="F19" s="20">
        <f aca="true" t="shared" si="0" ref="F19:K19">E19+1</f>
        <v>45321</v>
      </c>
      <c r="G19" s="20">
        <v>45321</v>
      </c>
      <c r="H19" s="20">
        <f t="shared" si="0"/>
        <v>45322</v>
      </c>
      <c r="I19" s="20">
        <f>H19+3</f>
        <v>45325</v>
      </c>
      <c r="J19" s="20">
        <f t="shared" si="0"/>
        <v>45326</v>
      </c>
      <c r="K19" s="20">
        <f t="shared" si="0"/>
        <v>45327</v>
      </c>
      <c r="L19" s="115">
        <f>K19</f>
        <v>45327</v>
      </c>
      <c r="M19" s="10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2:230" s="1" customFormat="1" ht="25" customHeight="1">
      <c r="B20" s="21" t="s">
        <v>37</v>
      </c>
      <c r="C20" s="18" t="s">
        <v>23</v>
      </c>
      <c r="D20" s="24"/>
      <c r="E20" s="20">
        <f>E19+7</f>
        <v>45327</v>
      </c>
      <c r="F20" s="20">
        <f aca="true" t="shared" si="1" ref="F20:K20">E20+1</f>
        <v>45328</v>
      </c>
      <c r="G20" s="20">
        <f>G19+7</f>
        <v>45328</v>
      </c>
      <c r="H20" s="20">
        <f t="shared" si="1"/>
        <v>45329</v>
      </c>
      <c r="I20" s="20">
        <f>H20+3</f>
        <v>45332</v>
      </c>
      <c r="J20" s="20">
        <f t="shared" si="1"/>
        <v>45333</v>
      </c>
      <c r="K20" s="20">
        <f t="shared" si="1"/>
        <v>45334</v>
      </c>
      <c r="L20" s="115">
        <f>K20</f>
        <v>45334</v>
      </c>
      <c r="M20" s="7"/>
      <c r="N20" s="7"/>
      <c r="O20" s="103"/>
      <c r="P20" s="10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2:230" s="1" customFormat="1" ht="25" customHeight="1">
      <c r="B21" s="21"/>
      <c r="C21" s="23"/>
      <c r="D21" s="24"/>
      <c r="E21" s="20" t="s">
        <v>24</v>
      </c>
      <c r="F21" s="20"/>
      <c r="G21" s="20"/>
      <c r="H21" s="20"/>
      <c r="I21" s="20"/>
      <c r="J21" s="20"/>
      <c r="K21" s="20"/>
      <c r="L21" s="115"/>
      <c r="M21" s="122"/>
      <c r="N21" s="7"/>
      <c r="O21" s="103"/>
      <c r="P21" s="10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</row>
    <row r="22" spans="2:230" s="1" customFormat="1" ht="25" customHeight="1">
      <c r="B22" s="21"/>
      <c r="C22" s="23"/>
      <c r="D22" s="24"/>
      <c r="E22" s="20" t="s">
        <v>24</v>
      </c>
      <c r="F22" s="20"/>
      <c r="G22" s="20"/>
      <c r="H22" s="20"/>
      <c r="I22" s="20"/>
      <c r="J22" s="20"/>
      <c r="K22" s="20"/>
      <c r="L22" s="115"/>
      <c r="M22" s="122"/>
      <c r="N22" s="7"/>
      <c r="O22" s="103"/>
      <c r="P22" s="10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</row>
    <row r="23" spans="2:230" s="1" customFormat="1" ht="25" customHeight="1">
      <c r="B23" s="25" t="s">
        <v>36</v>
      </c>
      <c r="C23" s="26" t="s">
        <v>25</v>
      </c>
      <c r="D23" s="38"/>
      <c r="E23" s="27">
        <f>E20+21</f>
        <v>45348</v>
      </c>
      <c r="F23" s="27">
        <f>E23+1</f>
        <v>45349</v>
      </c>
      <c r="G23" s="27">
        <f>G20+21</f>
        <v>45349</v>
      </c>
      <c r="H23" s="27">
        <f>G23+1</f>
        <v>45350</v>
      </c>
      <c r="I23" s="27">
        <f>H23+3</f>
        <v>45353</v>
      </c>
      <c r="J23" s="27">
        <f>I23+1</f>
        <v>45354</v>
      </c>
      <c r="K23" s="27">
        <f>J23+1</f>
        <v>45355</v>
      </c>
      <c r="L23" s="117">
        <f>K23</f>
        <v>45355</v>
      </c>
      <c r="M23" s="7"/>
      <c r="N23" s="7"/>
      <c r="O23" s="103"/>
      <c r="P23" s="10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</row>
    <row r="24" spans="2:230" s="1" customFormat="1" ht="41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0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</row>
    <row r="25" spans="2:230" s="1" customFormat="1" ht="41" customHeight="1">
      <c r="B25" s="30" t="s">
        <v>38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23"/>
      <c r="N25" s="124"/>
      <c r="O25" s="124"/>
      <c r="P25" s="10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</row>
    <row r="26" spans="2:232" s="1" customFormat="1" ht="32" customHeight="1">
      <c r="B26" s="32" t="s">
        <v>2</v>
      </c>
      <c r="C26" s="33"/>
      <c r="D26" s="34"/>
      <c r="E26" s="35" t="s">
        <v>3</v>
      </c>
      <c r="F26" s="35"/>
      <c r="G26" s="35" t="s">
        <v>39</v>
      </c>
      <c r="H26" s="35"/>
      <c r="I26" s="36" t="s">
        <v>7</v>
      </c>
      <c r="J26" s="55" t="s">
        <v>8</v>
      </c>
      <c r="K26" s="36" t="s">
        <v>27</v>
      </c>
      <c r="L26" s="36" t="s">
        <v>29</v>
      </c>
      <c r="M26" s="125" t="s">
        <v>30</v>
      </c>
      <c r="Q26" s="103"/>
      <c r="R26" s="10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</row>
    <row r="27" spans="2:232" s="1" customFormat="1" ht="25" customHeight="1">
      <c r="B27" s="32"/>
      <c r="C27" s="33"/>
      <c r="D27" s="34"/>
      <c r="E27" s="35" t="s">
        <v>9</v>
      </c>
      <c r="F27" s="35"/>
      <c r="G27" s="40" t="s">
        <v>40</v>
      </c>
      <c r="H27" s="40"/>
      <c r="I27" s="36" t="s">
        <v>13</v>
      </c>
      <c r="J27" s="55" t="s">
        <v>41</v>
      </c>
      <c r="K27" s="36" t="s">
        <v>31</v>
      </c>
      <c r="L27" s="36" t="s">
        <v>33</v>
      </c>
      <c r="M27" s="125" t="s">
        <v>34</v>
      </c>
      <c r="Q27" s="103"/>
      <c r="R27" s="10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</row>
    <row r="28" spans="2:232" s="1" customFormat="1" ht="25" customHeight="1">
      <c r="B28" s="32"/>
      <c r="C28" s="33"/>
      <c r="D28" s="34"/>
      <c r="E28" s="19" t="s">
        <v>17</v>
      </c>
      <c r="F28" s="19" t="s">
        <v>42</v>
      </c>
      <c r="G28" s="19" t="s">
        <v>42</v>
      </c>
      <c r="H28" s="19" t="s">
        <v>18</v>
      </c>
      <c r="I28" s="19" t="s">
        <v>35</v>
      </c>
      <c r="J28" s="19" t="s">
        <v>15</v>
      </c>
      <c r="K28" s="19" t="s">
        <v>16</v>
      </c>
      <c r="L28" s="19" t="s">
        <v>17</v>
      </c>
      <c r="M28" s="126" t="s">
        <v>17</v>
      </c>
      <c r="Q28" s="103"/>
      <c r="R28" s="103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</row>
    <row r="29" spans="2:232" s="1" customFormat="1" ht="25" customHeight="1">
      <c r="B29" s="41" t="s">
        <v>43</v>
      </c>
      <c r="C29" s="42" t="s">
        <v>23</v>
      </c>
      <c r="D29" s="43"/>
      <c r="E29" s="44">
        <v>45322</v>
      </c>
      <c r="F29" s="44">
        <f>E29+1</f>
        <v>45323</v>
      </c>
      <c r="G29" s="44">
        <v>45323</v>
      </c>
      <c r="H29" s="44">
        <f>G29+1</f>
        <v>45324</v>
      </c>
      <c r="I29" s="44">
        <f>H29+3</f>
        <v>45327</v>
      </c>
      <c r="J29" s="44">
        <f>H29+3</f>
        <v>45327</v>
      </c>
      <c r="K29" s="44">
        <f>J29+1</f>
        <v>45328</v>
      </c>
      <c r="L29" s="44">
        <f>I29+2</f>
        <v>45329</v>
      </c>
      <c r="M29" s="115">
        <f>I29+2</f>
        <v>45329</v>
      </c>
      <c r="Q29" s="103"/>
      <c r="R29" s="103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</row>
    <row r="30" spans="2:232" s="1" customFormat="1" ht="25" customHeight="1">
      <c r="B30" s="21" t="s">
        <v>20</v>
      </c>
      <c r="C30" s="42" t="s">
        <v>23</v>
      </c>
      <c r="D30" s="19"/>
      <c r="E30" s="44">
        <f>E29+7</f>
        <v>45329</v>
      </c>
      <c r="F30" s="44">
        <f>F29+7</f>
        <v>45330</v>
      </c>
      <c r="G30" s="45">
        <f>G29+7</f>
        <v>45330</v>
      </c>
      <c r="H30" s="20">
        <f>G30+1</f>
        <v>45331</v>
      </c>
      <c r="I30" s="20">
        <f>H30+3</f>
        <v>45334</v>
      </c>
      <c r="J30" s="20">
        <f>H30+3</f>
        <v>45334</v>
      </c>
      <c r="K30" s="20">
        <f>J30+1</f>
        <v>45335</v>
      </c>
      <c r="L30" s="20">
        <f>I30+2</f>
        <v>45336</v>
      </c>
      <c r="M30" s="115">
        <f>I30+2</f>
        <v>45336</v>
      </c>
      <c r="P30" s="127"/>
      <c r="Q30" s="103"/>
      <c r="R30" s="10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</row>
    <row r="31" spans="2:232" s="1" customFormat="1" ht="25" customHeight="1">
      <c r="B31" s="32"/>
      <c r="C31" s="33"/>
      <c r="D31" s="34"/>
      <c r="E31" s="46" t="s">
        <v>24</v>
      </c>
      <c r="F31" s="46"/>
      <c r="G31" s="46"/>
      <c r="H31" s="46"/>
      <c r="I31" s="46"/>
      <c r="J31" s="46"/>
      <c r="K31" s="46"/>
      <c r="L31" s="46"/>
      <c r="M31" s="128"/>
      <c r="P31" s="127"/>
      <c r="Q31" s="103"/>
      <c r="R31" s="103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</row>
    <row r="32" spans="2:232" s="1" customFormat="1" ht="25" customHeight="1">
      <c r="B32" s="21" t="s">
        <v>43</v>
      </c>
      <c r="C32" s="23" t="s">
        <v>25</v>
      </c>
      <c r="D32" s="19"/>
      <c r="E32" s="20">
        <f>E30+14</f>
        <v>45343</v>
      </c>
      <c r="F32" s="20">
        <f>F30+14</f>
        <v>45344</v>
      </c>
      <c r="G32" s="45">
        <f>G30+14</f>
        <v>45344</v>
      </c>
      <c r="H32" s="20">
        <f>G32+1</f>
        <v>45345</v>
      </c>
      <c r="I32" s="20">
        <f>H32+2</f>
        <v>45347</v>
      </c>
      <c r="J32" s="20">
        <f>H32+3</f>
        <v>45348</v>
      </c>
      <c r="K32" s="20">
        <f>J32+1</f>
        <v>45349</v>
      </c>
      <c r="L32" s="20">
        <f>I32+3</f>
        <v>45350</v>
      </c>
      <c r="M32" s="115">
        <f>I32+3</f>
        <v>45350</v>
      </c>
      <c r="P32" s="127"/>
      <c r="Q32" s="103"/>
      <c r="R32" s="10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</row>
    <row r="33" spans="2:229" s="1" customFormat="1" ht="25" customHeight="1">
      <c r="B33" s="47" t="s">
        <v>20</v>
      </c>
      <c r="C33" s="26" t="s">
        <v>25</v>
      </c>
      <c r="D33" s="38"/>
      <c r="E33" s="27">
        <f>E32+7</f>
        <v>45350</v>
      </c>
      <c r="F33" s="27">
        <f>E33+1</f>
        <v>45351</v>
      </c>
      <c r="G33" s="48">
        <f>G32+7</f>
        <v>45351</v>
      </c>
      <c r="H33" s="27">
        <f>G33+1</f>
        <v>45352</v>
      </c>
      <c r="I33" s="27">
        <f>H33+2</f>
        <v>45354</v>
      </c>
      <c r="J33" s="27">
        <f>H33+3</f>
        <v>45355</v>
      </c>
      <c r="K33" s="27">
        <f>J33+1</f>
        <v>45356</v>
      </c>
      <c r="L33" s="27">
        <f>I33+3</f>
        <v>45357</v>
      </c>
      <c r="M33" s="117">
        <f>I33+3</f>
        <v>45357</v>
      </c>
      <c r="N33" s="103"/>
      <c r="O33" s="10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</row>
    <row r="34" spans="2:13" ht="41.15" customHeight="1">
      <c r="B34" s="49"/>
      <c r="C34" s="49"/>
      <c r="D34" s="49"/>
      <c r="E34" s="49"/>
      <c r="F34" s="49"/>
      <c r="G34" s="49"/>
      <c r="H34" s="49"/>
      <c r="I34" s="49"/>
      <c r="J34" s="49"/>
      <c r="K34" s="129"/>
      <c r="L34" s="28"/>
      <c r="M34" s="130"/>
    </row>
    <row r="35" spans="2:13" ht="41.15" customHeight="1">
      <c r="B35" s="50" t="s">
        <v>44</v>
      </c>
      <c r="C35" s="51"/>
      <c r="D35" s="51"/>
      <c r="E35" s="51"/>
      <c r="F35" s="51"/>
      <c r="G35" s="51"/>
      <c r="H35" s="51"/>
      <c r="I35" s="51"/>
      <c r="J35" s="131"/>
      <c r="K35" s="132"/>
      <c r="L35" s="124"/>
      <c r="M35" s="130"/>
    </row>
    <row r="36" spans="2:14" ht="25" customHeight="1">
      <c r="B36" s="52" t="s">
        <v>2</v>
      </c>
      <c r="C36" s="53"/>
      <c r="D36" s="54"/>
      <c r="E36" s="36" t="s">
        <v>4</v>
      </c>
      <c r="F36" s="36"/>
      <c r="G36" s="36" t="s">
        <v>3</v>
      </c>
      <c r="H36" s="36"/>
      <c r="I36" s="55" t="s">
        <v>7</v>
      </c>
      <c r="J36" s="120" t="s">
        <v>8</v>
      </c>
      <c r="K36" s="109"/>
      <c r="M36" s="72"/>
      <c r="N36" s="130"/>
    </row>
    <row r="37" spans="2:14" ht="25" customHeight="1">
      <c r="B37" s="52"/>
      <c r="C37" s="53"/>
      <c r="D37" s="54"/>
      <c r="E37" s="15" t="s">
        <v>10</v>
      </c>
      <c r="F37" s="15"/>
      <c r="G37" s="36" t="s">
        <v>9</v>
      </c>
      <c r="H37" s="36"/>
      <c r="I37" s="55" t="s">
        <v>13</v>
      </c>
      <c r="J37" s="120" t="s">
        <v>41</v>
      </c>
      <c r="K37" s="109"/>
      <c r="M37" s="72"/>
      <c r="N37" s="130"/>
    </row>
    <row r="38" spans="2:14" ht="25" customHeight="1">
      <c r="B38" s="52"/>
      <c r="C38" s="53"/>
      <c r="D38" s="54"/>
      <c r="E38" s="55" t="s">
        <v>18</v>
      </c>
      <c r="F38" s="55" t="s">
        <v>19</v>
      </c>
      <c r="G38" s="55" t="s">
        <v>19</v>
      </c>
      <c r="H38" s="55" t="s">
        <v>35</v>
      </c>
      <c r="I38" s="55" t="s">
        <v>17</v>
      </c>
      <c r="J38" s="120" t="s">
        <v>17</v>
      </c>
      <c r="K38" s="109"/>
      <c r="M38" s="72"/>
      <c r="N38" s="130"/>
    </row>
    <row r="39" spans="2:14" ht="25" customHeight="1">
      <c r="B39" s="21" t="s">
        <v>45</v>
      </c>
      <c r="C39" s="42" t="s">
        <v>23</v>
      </c>
      <c r="D39" s="54"/>
      <c r="E39" s="56">
        <v>45324</v>
      </c>
      <c r="F39" s="56">
        <f aca="true" t="shared" si="2" ref="F39:I39">E39+1</f>
        <v>45325</v>
      </c>
      <c r="G39" s="56">
        <v>45325</v>
      </c>
      <c r="H39" s="56">
        <f t="shared" si="2"/>
        <v>45326</v>
      </c>
      <c r="I39" s="56">
        <f>H39+2</f>
        <v>45328</v>
      </c>
      <c r="J39" s="133">
        <f>I39+1</f>
        <v>45329</v>
      </c>
      <c r="K39" s="134"/>
      <c r="M39" s="72"/>
      <c r="N39" s="130"/>
    </row>
    <row r="40" spans="2:14" ht="25" customHeight="1">
      <c r="B40" s="21" t="s">
        <v>45</v>
      </c>
      <c r="C40" s="23" t="s">
        <v>25</v>
      </c>
      <c r="D40" s="57"/>
      <c r="E40" s="58">
        <f>E39+7</f>
        <v>45331</v>
      </c>
      <c r="F40" s="58">
        <f aca="true" t="shared" si="3" ref="F40:I40">E40+1</f>
        <v>45332</v>
      </c>
      <c r="G40" s="58">
        <f>SUM(G39)+7</f>
        <v>45332</v>
      </c>
      <c r="H40" s="58">
        <f t="shared" si="3"/>
        <v>45333</v>
      </c>
      <c r="I40" s="58">
        <f>H40+2</f>
        <v>45335</v>
      </c>
      <c r="J40" s="135">
        <f>I40+1</f>
        <v>45336</v>
      </c>
      <c r="K40" s="136"/>
      <c r="M40" s="72"/>
      <c r="N40" s="130"/>
    </row>
    <row r="41" spans="2:14" ht="25" customHeight="1">
      <c r="B41" s="21"/>
      <c r="C41" s="23"/>
      <c r="D41" s="57"/>
      <c r="E41" s="58" t="s">
        <v>46</v>
      </c>
      <c r="F41" s="58"/>
      <c r="G41" s="58"/>
      <c r="H41" s="58"/>
      <c r="I41" s="58"/>
      <c r="J41" s="135"/>
      <c r="K41" s="136"/>
      <c r="M41" s="127"/>
      <c r="N41" s="137"/>
    </row>
    <row r="42" spans="2:14" ht="25" customHeight="1">
      <c r="B42" s="25" t="s">
        <v>45</v>
      </c>
      <c r="C42" s="59" t="s">
        <v>47</v>
      </c>
      <c r="D42" s="60"/>
      <c r="E42" s="61">
        <f>E40+14</f>
        <v>45345</v>
      </c>
      <c r="F42" s="61">
        <f>E42+1</f>
        <v>45346</v>
      </c>
      <c r="G42" s="61">
        <f>E40+15</f>
        <v>45346</v>
      </c>
      <c r="H42" s="61">
        <f>G42+1</f>
        <v>45347</v>
      </c>
      <c r="I42" s="61">
        <f>H42+2</f>
        <v>45349</v>
      </c>
      <c r="J42" s="138">
        <f>I42+1</f>
        <v>45350</v>
      </c>
      <c r="K42" s="136"/>
      <c r="M42" s="139"/>
      <c r="N42" s="137"/>
    </row>
    <row r="43" spans="2:13" ht="25" customHeight="1">
      <c r="B43" s="62"/>
      <c r="C43" s="63"/>
      <c r="D43" s="64"/>
      <c r="E43" s="65"/>
      <c r="F43" s="65"/>
      <c r="G43" s="65"/>
      <c r="H43" s="65"/>
      <c r="I43" s="65"/>
      <c r="J43" s="140"/>
      <c r="K43" s="140"/>
      <c r="L43" s="130"/>
      <c r="M43" s="130"/>
    </row>
    <row r="44" spans="2:13" ht="40" customHeight="1">
      <c r="B44" s="66" t="s">
        <v>48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141"/>
    </row>
    <row r="45" spans="2:13" ht="25" customHeight="1">
      <c r="B45" s="68" t="s">
        <v>2</v>
      </c>
      <c r="C45" s="69"/>
      <c r="D45" s="19"/>
      <c r="E45" s="70" t="s">
        <v>3</v>
      </c>
      <c r="F45" s="70"/>
      <c r="G45" s="15" t="s">
        <v>4</v>
      </c>
      <c r="H45" s="15"/>
      <c r="I45" s="55" t="s">
        <v>7</v>
      </c>
      <c r="J45" s="55" t="s">
        <v>8</v>
      </c>
      <c r="K45" s="142" t="s">
        <v>27</v>
      </c>
      <c r="L45" s="15" t="s">
        <v>29</v>
      </c>
      <c r="M45" s="125" t="s">
        <v>30</v>
      </c>
    </row>
    <row r="46" spans="2:13" ht="25" customHeight="1">
      <c r="B46" s="68"/>
      <c r="C46" s="69"/>
      <c r="D46" s="19"/>
      <c r="E46" s="70" t="s">
        <v>9</v>
      </c>
      <c r="F46" s="70"/>
      <c r="G46" s="15" t="s">
        <v>10</v>
      </c>
      <c r="H46" s="15"/>
      <c r="I46" s="55" t="s">
        <v>13</v>
      </c>
      <c r="J46" s="55" t="s">
        <v>41</v>
      </c>
      <c r="K46" s="15" t="s">
        <v>31</v>
      </c>
      <c r="L46" s="15" t="s">
        <v>33</v>
      </c>
      <c r="M46" s="125" t="s">
        <v>34</v>
      </c>
    </row>
    <row r="47" spans="2:13" ht="25" customHeight="1">
      <c r="B47" s="68"/>
      <c r="C47" s="69"/>
      <c r="D47" s="19"/>
      <c r="E47" s="19" t="s">
        <v>49</v>
      </c>
      <c r="F47" s="19" t="s">
        <v>50</v>
      </c>
      <c r="G47" s="19" t="s">
        <v>18</v>
      </c>
      <c r="H47" s="19" t="s">
        <v>19</v>
      </c>
      <c r="I47" s="19" t="s">
        <v>51</v>
      </c>
      <c r="J47" s="19" t="s">
        <v>42</v>
      </c>
      <c r="K47" s="19" t="s">
        <v>51</v>
      </c>
      <c r="L47" s="19" t="s">
        <v>42</v>
      </c>
      <c r="M47" s="126" t="s">
        <v>18</v>
      </c>
    </row>
    <row r="48" spans="2:13" ht="25" customHeight="1">
      <c r="B48" s="21" t="s">
        <v>52</v>
      </c>
      <c r="C48" s="42" t="s">
        <v>23</v>
      </c>
      <c r="D48" s="24"/>
      <c r="E48" s="58">
        <v>45323</v>
      </c>
      <c r="F48" s="58">
        <f>E48+1</f>
        <v>45324</v>
      </c>
      <c r="G48" s="58">
        <v>45324</v>
      </c>
      <c r="H48" s="58">
        <f aca="true" t="shared" si="4" ref="H48:M48">G48+1</f>
        <v>45325</v>
      </c>
      <c r="I48" s="20" t="s">
        <v>53</v>
      </c>
      <c r="J48" s="20" t="s">
        <v>53</v>
      </c>
      <c r="K48" s="20">
        <f>G48+4</f>
        <v>45328</v>
      </c>
      <c r="L48" s="20">
        <f t="shared" si="4"/>
        <v>45329</v>
      </c>
      <c r="M48" s="115">
        <f t="shared" si="4"/>
        <v>45330</v>
      </c>
    </row>
    <row r="49" spans="2:13" ht="25" customHeight="1">
      <c r="B49" s="21" t="s">
        <v>36</v>
      </c>
      <c r="C49" s="23" t="s">
        <v>23</v>
      </c>
      <c r="D49" s="19"/>
      <c r="E49" s="58">
        <f>E48+7</f>
        <v>45330</v>
      </c>
      <c r="F49" s="58">
        <f>E49+1</f>
        <v>45331</v>
      </c>
      <c r="G49" s="58">
        <f>G48+7</f>
        <v>45331</v>
      </c>
      <c r="H49" s="58">
        <f aca="true" t="shared" si="5" ref="H49:M49">G49+1</f>
        <v>45332</v>
      </c>
      <c r="I49" s="20" t="s">
        <v>53</v>
      </c>
      <c r="J49" s="20" t="s">
        <v>53</v>
      </c>
      <c r="K49" s="20">
        <f>G49+4</f>
        <v>45335</v>
      </c>
      <c r="L49" s="20">
        <f t="shared" si="5"/>
        <v>45336</v>
      </c>
      <c r="M49" s="115">
        <f t="shared" si="5"/>
        <v>45337</v>
      </c>
    </row>
    <row r="50" spans="2:17" ht="25" customHeight="1">
      <c r="B50" s="21" t="s">
        <v>37</v>
      </c>
      <c r="C50" s="23" t="s">
        <v>25</v>
      </c>
      <c r="D50" s="19"/>
      <c r="E50" s="58">
        <f>E49+7</f>
        <v>45337</v>
      </c>
      <c r="F50" s="58">
        <f>E50+1</f>
        <v>45338</v>
      </c>
      <c r="G50" s="58">
        <f>G49+7</f>
        <v>45338</v>
      </c>
      <c r="H50" s="58">
        <f aca="true" t="shared" si="6" ref="H50:M50">G50+1</f>
        <v>45339</v>
      </c>
      <c r="I50" s="20">
        <f>E50+4</f>
        <v>45341</v>
      </c>
      <c r="J50" s="20">
        <f t="shared" si="6"/>
        <v>45342</v>
      </c>
      <c r="K50" s="20">
        <f>G50+5</f>
        <v>45343</v>
      </c>
      <c r="L50" s="20">
        <f t="shared" si="6"/>
        <v>45344</v>
      </c>
      <c r="M50" s="115">
        <f t="shared" si="6"/>
        <v>45345</v>
      </c>
      <c r="O50" s="143"/>
      <c r="P50" s="144"/>
      <c r="Q50" s="144"/>
    </row>
    <row r="51" spans="2:17" ht="25" customHeight="1">
      <c r="B51" s="25" t="s">
        <v>52</v>
      </c>
      <c r="C51" s="59" t="s">
        <v>25</v>
      </c>
      <c r="D51" s="71"/>
      <c r="E51" s="61">
        <f>E50+7</f>
        <v>45344</v>
      </c>
      <c r="F51" s="61">
        <f>E51+1</f>
        <v>45345</v>
      </c>
      <c r="G51" s="61">
        <f>G50+7</f>
        <v>45345</v>
      </c>
      <c r="H51" s="61">
        <f aca="true" t="shared" si="7" ref="H51:M51">G51+1</f>
        <v>45346</v>
      </c>
      <c r="I51" s="27" t="s">
        <v>53</v>
      </c>
      <c r="J51" s="27" t="s">
        <v>53</v>
      </c>
      <c r="K51" s="27">
        <f>G51+4</f>
        <v>45349</v>
      </c>
      <c r="L51" s="27">
        <f t="shared" si="7"/>
        <v>45350</v>
      </c>
      <c r="M51" s="117">
        <f t="shared" si="7"/>
        <v>45351</v>
      </c>
      <c r="O51" s="145"/>
      <c r="P51" s="145"/>
      <c r="Q51" s="145"/>
    </row>
    <row r="52" spans="2:13" ht="25" customHeight="1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130"/>
      <c r="M52" s="130"/>
    </row>
    <row r="53" spans="2:13" ht="35.15" customHeight="1">
      <c r="B53" s="73" t="s">
        <v>54</v>
      </c>
      <c r="C53" s="74"/>
      <c r="D53" s="74"/>
      <c r="E53" s="74"/>
      <c r="F53" s="74"/>
      <c r="G53" s="74"/>
      <c r="H53" s="74"/>
      <c r="I53" s="74"/>
      <c r="J53" s="146"/>
      <c r="K53" s="72"/>
      <c r="L53" s="147"/>
      <c r="M53" s="147"/>
    </row>
    <row r="54" spans="2:13" ht="25" customHeight="1">
      <c r="B54" s="75" t="s">
        <v>2</v>
      </c>
      <c r="C54" s="76"/>
      <c r="D54" s="76"/>
      <c r="E54" s="36" t="s">
        <v>4</v>
      </c>
      <c r="F54" s="36"/>
      <c r="G54" s="36" t="s">
        <v>29</v>
      </c>
      <c r="H54" s="36"/>
      <c r="I54" s="36" t="s">
        <v>30</v>
      </c>
      <c r="J54" s="148"/>
      <c r="K54" s="72"/>
      <c r="L54" s="147"/>
      <c r="M54" s="147"/>
    </row>
    <row r="55" spans="2:13" ht="25" customHeight="1">
      <c r="B55" s="75"/>
      <c r="C55" s="76"/>
      <c r="D55" s="76"/>
      <c r="E55" s="77" t="s">
        <v>10</v>
      </c>
      <c r="F55" s="77"/>
      <c r="G55" s="36" t="s">
        <v>55</v>
      </c>
      <c r="H55" s="36"/>
      <c r="I55" s="36" t="s">
        <v>56</v>
      </c>
      <c r="J55" s="148"/>
      <c r="K55" s="72"/>
      <c r="L55" s="147"/>
      <c r="M55" s="147"/>
    </row>
    <row r="56" spans="2:13" ht="25" customHeight="1">
      <c r="B56" s="75"/>
      <c r="C56" s="76"/>
      <c r="D56" s="76"/>
      <c r="E56" s="78" t="s">
        <v>19</v>
      </c>
      <c r="F56" s="78" t="s">
        <v>35</v>
      </c>
      <c r="G56" s="78" t="s">
        <v>17</v>
      </c>
      <c r="H56" s="78"/>
      <c r="I56" s="78" t="s">
        <v>17</v>
      </c>
      <c r="J56" s="149"/>
      <c r="K56" s="72"/>
      <c r="L56" s="147"/>
      <c r="M56" s="147"/>
    </row>
    <row r="57" spans="2:13" ht="25" customHeight="1">
      <c r="B57" s="79" t="s">
        <v>57</v>
      </c>
      <c r="C57" s="80" t="s">
        <v>58</v>
      </c>
      <c r="D57" s="23" t="s">
        <v>59</v>
      </c>
      <c r="E57" s="20">
        <v>45325</v>
      </c>
      <c r="F57" s="81">
        <f>E57+1</f>
        <v>45326</v>
      </c>
      <c r="G57" s="82">
        <f>E57+4</f>
        <v>45329</v>
      </c>
      <c r="H57" s="82"/>
      <c r="I57" s="150">
        <f>E57+4</f>
        <v>45329</v>
      </c>
      <c r="J57" s="151"/>
      <c r="L57" s="147"/>
      <c r="M57" s="147"/>
    </row>
    <row r="58" spans="2:13" ht="25" customHeight="1">
      <c r="B58" s="79" t="s">
        <v>57</v>
      </c>
      <c r="C58" s="80" t="s">
        <v>60</v>
      </c>
      <c r="D58" s="23" t="s">
        <v>59</v>
      </c>
      <c r="E58" s="20">
        <f>E57+7</f>
        <v>45332</v>
      </c>
      <c r="F58" s="81">
        <f>F57+7</f>
        <v>45333</v>
      </c>
      <c r="G58" s="82">
        <f>E58+4</f>
        <v>45336</v>
      </c>
      <c r="H58" s="82"/>
      <c r="I58" s="150">
        <f>E58+4</f>
        <v>45336</v>
      </c>
      <c r="J58" s="151"/>
      <c r="L58" s="147"/>
      <c r="M58" s="147"/>
    </row>
    <row r="59" spans="2:13" ht="25" customHeight="1">
      <c r="B59" s="79"/>
      <c r="C59" s="80"/>
      <c r="D59" s="23" t="s">
        <v>59</v>
      </c>
      <c r="E59" s="83" t="s">
        <v>24</v>
      </c>
      <c r="F59" s="84"/>
      <c r="G59" s="84"/>
      <c r="H59" s="84"/>
      <c r="I59" s="84"/>
      <c r="J59" s="152"/>
      <c r="L59" s="147"/>
      <c r="M59" s="147"/>
    </row>
    <row r="60" spans="2:13" ht="25" customHeight="1">
      <c r="B60" s="85" t="s">
        <v>57</v>
      </c>
      <c r="C60" s="86" t="s">
        <v>61</v>
      </c>
      <c r="D60" s="26" t="s">
        <v>59</v>
      </c>
      <c r="E60" s="87">
        <f>E58+14</f>
        <v>45346</v>
      </c>
      <c r="F60" s="88">
        <f>E60+1</f>
        <v>45347</v>
      </c>
      <c r="G60" s="89">
        <f>E60+4</f>
        <v>45350</v>
      </c>
      <c r="H60" s="89"/>
      <c r="I60" s="153">
        <f>E60+4</f>
        <v>45350</v>
      </c>
      <c r="J60" s="154"/>
      <c r="L60" s="147"/>
      <c r="M60" s="147"/>
    </row>
    <row r="61" spans="2:13" ht="25" customHeight="1">
      <c r="B61" s="90"/>
      <c r="C61" s="5"/>
      <c r="D61" s="91"/>
      <c r="E61" s="7"/>
      <c r="F61" s="92"/>
      <c r="G61" s="93"/>
      <c r="H61" s="93"/>
      <c r="I61" s="102"/>
      <c r="J61" s="102"/>
      <c r="L61" s="147"/>
      <c r="M61" s="147"/>
    </row>
    <row r="62" spans="2:11" ht="29.15" customHeight="1">
      <c r="B62" s="4"/>
      <c r="C62" s="5"/>
      <c r="D62" s="5"/>
      <c r="E62" s="7"/>
      <c r="F62" s="92"/>
      <c r="G62" s="94"/>
      <c r="H62" s="94"/>
      <c r="I62" s="94"/>
      <c r="J62" s="94"/>
      <c r="K62" s="155"/>
    </row>
    <row r="63" spans="2:13" ht="34.5" customHeight="1">
      <c r="B63" s="95" t="s">
        <v>62</v>
      </c>
      <c r="C63" s="96"/>
      <c r="D63" s="96"/>
      <c r="E63" s="96"/>
      <c r="F63" s="96"/>
      <c r="G63" s="96"/>
      <c r="H63" s="96"/>
      <c r="I63" s="96"/>
      <c r="J63" s="96"/>
      <c r="K63" s="156"/>
      <c r="L63" s="147"/>
      <c r="M63" s="147"/>
    </row>
    <row r="64" spans="2:13" ht="25" customHeight="1">
      <c r="B64" s="97" t="s">
        <v>2</v>
      </c>
      <c r="C64" s="19"/>
      <c r="D64" s="19"/>
      <c r="E64" s="15" t="s">
        <v>4</v>
      </c>
      <c r="F64" s="15"/>
      <c r="G64" s="15" t="s">
        <v>27</v>
      </c>
      <c r="H64" s="15"/>
      <c r="I64" s="15" t="s">
        <v>29</v>
      </c>
      <c r="J64" s="15"/>
      <c r="K64" s="157" t="s">
        <v>30</v>
      </c>
      <c r="L64" s="147"/>
      <c r="M64" s="147"/>
    </row>
    <row r="65" spans="2:13" ht="25" customHeight="1">
      <c r="B65" s="97"/>
      <c r="C65" s="19"/>
      <c r="D65" s="19"/>
      <c r="E65" s="77" t="s">
        <v>10</v>
      </c>
      <c r="F65" s="77"/>
      <c r="G65" s="15" t="s">
        <v>63</v>
      </c>
      <c r="H65" s="15"/>
      <c r="I65" s="15" t="s">
        <v>64</v>
      </c>
      <c r="J65" s="15"/>
      <c r="K65" s="157" t="s">
        <v>65</v>
      </c>
      <c r="L65" s="147"/>
      <c r="M65" s="147"/>
    </row>
    <row r="66" spans="2:13" ht="25" customHeight="1">
      <c r="B66" s="97"/>
      <c r="C66" s="19"/>
      <c r="D66" s="19"/>
      <c r="E66" s="19" t="s">
        <v>19</v>
      </c>
      <c r="F66" s="19" t="s">
        <v>35</v>
      </c>
      <c r="G66" s="19" t="s">
        <v>18</v>
      </c>
      <c r="H66" s="19"/>
      <c r="I66" s="19" t="s">
        <v>19</v>
      </c>
      <c r="J66" s="19"/>
      <c r="K66" s="126" t="s">
        <v>35</v>
      </c>
      <c r="L66" s="147"/>
      <c r="M66" s="147"/>
    </row>
    <row r="67" spans="2:13" s="3" customFormat="1" ht="25" customHeight="1">
      <c r="B67" s="21" t="s">
        <v>66</v>
      </c>
      <c r="C67" s="80" t="s">
        <v>67</v>
      </c>
      <c r="D67" s="80"/>
      <c r="E67" s="20">
        <v>45325</v>
      </c>
      <c r="F67" s="81">
        <f>SUM(E67+1)</f>
        <v>45326</v>
      </c>
      <c r="G67" s="82">
        <f>E67+6</f>
        <v>45331</v>
      </c>
      <c r="H67" s="82"/>
      <c r="I67" s="82">
        <f>E67+7</f>
        <v>45332</v>
      </c>
      <c r="J67" s="82"/>
      <c r="K67" s="167">
        <f>E67+8</f>
        <v>45333</v>
      </c>
      <c r="L67" s="147"/>
      <c r="M67" s="147"/>
    </row>
    <row r="68" spans="2:13" s="3" customFormat="1" ht="25" customHeight="1">
      <c r="B68" s="21" t="s">
        <v>68</v>
      </c>
      <c r="C68" s="23" t="s">
        <v>69</v>
      </c>
      <c r="D68" s="23"/>
      <c r="E68" s="20">
        <f>E67+7</f>
        <v>45332</v>
      </c>
      <c r="F68" s="81">
        <f>SUM(E68+1)</f>
        <v>45333</v>
      </c>
      <c r="G68" s="82">
        <f>E68+6</f>
        <v>45338</v>
      </c>
      <c r="H68" s="82"/>
      <c r="I68" s="82">
        <f>E68+7</f>
        <v>45339</v>
      </c>
      <c r="J68" s="82"/>
      <c r="K68" s="167">
        <f>E68+8</f>
        <v>45340</v>
      </c>
      <c r="L68" s="147"/>
      <c r="M68" s="147"/>
    </row>
    <row r="69" spans="2:11" ht="25" customHeight="1">
      <c r="B69" s="21"/>
      <c r="C69" s="23"/>
      <c r="D69" s="23"/>
      <c r="E69" s="83" t="s">
        <v>24</v>
      </c>
      <c r="F69" s="84"/>
      <c r="G69" s="84"/>
      <c r="H69" s="84"/>
      <c r="I69" s="84"/>
      <c r="J69" s="84"/>
      <c r="K69" s="152"/>
    </row>
    <row r="70" spans="2:11" ht="25" customHeight="1">
      <c r="B70" s="21" t="s">
        <v>70</v>
      </c>
      <c r="C70" s="23" t="s">
        <v>71</v>
      </c>
      <c r="D70" s="23"/>
      <c r="E70" s="20">
        <f>E68+14</f>
        <v>45346</v>
      </c>
      <c r="F70" s="81">
        <f>SUM(E70+1)</f>
        <v>45347</v>
      </c>
      <c r="G70" s="82">
        <f>E70+6</f>
        <v>45352</v>
      </c>
      <c r="H70" s="82"/>
      <c r="I70" s="82">
        <f>E70+7</f>
        <v>45353</v>
      </c>
      <c r="J70" s="82"/>
      <c r="K70" s="167">
        <f>E70+8</f>
        <v>45354</v>
      </c>
    </row>
    <row r="71" spans="2:11" ht="25" customHeight="1">
      <c r="B71" s="25"/>
      <c r="C71" s="26"/>
      <c r="D71" s="26"/>
      <c r="E71" s="27">
        <f>E70+7</f>
        <v>45353</v>
      </c>
      <c r="F71" s="158">
        <f>SUM(E71+1)</f>
        <v>45354</v>
      </c>
      <c r="G71" s="159">
        <f>E71+6</f>
        <v>45359</v>
      </c>
      <c r="H71" s="159"/>
      <c r="I71" s="159">
        <f>E71+7</f>
        <v>45360</v>
      </c>
      <c r="J71" s="159"/>
      <c r="K71" s="168">
        <f>E71+8</f>
        <v>45361</v>
      </c>
    </row>
    <row r="72" spans="2:11" ht="18.75" customHeight="1">
      <c r="B72" s="160"/>
      <c r="C72" s="161"/>
      <c r="D72" s="161"/>
      <c r="E72" s="162"/>
      <c r="F72" s="163"/>
      <c r="G72" s="164"/>
      <c r="H72" s="164"/>
      <c r="I72" s="164"/>
      <c r="J72" s="164"/>
      <c r="K72" s="169"/>
    </row>
    <row r="73" ht="18.75" customHeight="1">
      <c r="B73" s="165"/>
    </row>
    <row r="74" spans="2:3" ht="20.25" customHeight="1">
      <c r="B74" s="165"/>
      <c r="C74" s="165"/>
    </row>
    <row r="75" spans="2:3" ht="20.25" customHeight="1">
      <c r="B75" s="165"/>
      <c r="C75" s="165"/>
    </row>
    <row r="76" spans="2:3" ht="18.75">
      <c r="B76" s="165"/>
      <c r="C76" s="165"/>
    </row>
    <row r="77" spans="2:3" ht="18.75">
      <c r="B77" s="165"/>
      <c r="C77" s="165"/>
    </row>
    <row r="78" spans="2:3" ht="18.75">
      <c r="B78" s="165"/>
      <c r="C78" s="165"/>
    </row>
    <row r="79" spans="2:3" ht="18.75">
      <c r="B79" s="165"/>
      <c r="C79" s="165"/>
    </row>
    <row r="80" spans="2:3" ht="18.75">
      <c r="B80" s="165"/>
      <c r="C80" s="165"/>
    </row>
    <row r="81" spans="2:5" ht="18.75">
      <c r="B81" s="165"/>
      <c r="C81" s="165"/>
      <c r="D81" s="165"/>
      <c r="E81" s="165"/>
    </row>
    <row r="82" spans="2:5" ht="17.25" customHeight="1">
      <c r="B82" s="165"/>
      <c r="C82" s="165"/>
      <c r="D82" s="165"/>
      <c r="E82" s="165"/>
    </row>
    <row r="83" spans="2:5" ht="17.25" customHeight="1">
      <c r="B83" s="165"/>
      <c r="C83" s="165"/>
      <c r="D83" s="165"/>
      <c r="E83" s="165"/>
    </row>
    <row r="84" spans="2:5" ht="17.25" customHeight="1">
      <c r="B84" s="165"/>
      <c r="C84" s="165"/>
      <c r="D84" s="165"/>
      <c r="E84" s="165"/>
    </row>
    <row r="85" spans="2:5" ht="20.25" customHeight="1">
      <c r="B85" s="165"/>
      <c r="C85" s="165"/>
      <c r="D85" s="165"/>
      <c r="E85" s="165"/>
    </row>
    <row r="86" spans="2:5" ht="15" customHeight="1">
      <c r="B86" s="165"/>
      <c r="C86" s="165"/>
      <c r="D86" s="165"/>
      <c r="E86" s="165"/>
    </row>
    <row r="87" ht="18.75">
      <c r="B87" s="166"/>
    </row>
    <row r="95" ht="14.25">
      <c r="K95" t="s">
        <v>72</v>
      </c>
    </row>
  </sheetData>
  <mergeCells count="74">
    <mergeCell ref="B5:L5"/>
    <mergeCell ref="E6:F6"/>
    <mergeCell ref="G6:H6"/>
    <mergeCell ref="E7:F7"/>
    <mergeCell ref="G7:H7"/>
    <mergeCell ref="E11:L11"/>
    <mergeCell ref="E12:L12"/>
    <mergeCell ref="B15:L15"/>
    <mergeCell ref="E16:F16"/>
    <mergeCell ref="G16:H16"/>
    <mergeCell ref="E17:F17"/>
    <mergeCell ref="G17:H17"/>
    <mergeCell ref="E21:L21"/>
    <mergeCell ref="E22:L22"/>
    <mergeCell ref="B25:M25"/>
    <mergeCell ref="E26:F26"/>
    <mergeCell ref="G26:H26"/>
    <mergeCell ref="E27:F27"/>
    <mergeCell ref="G27:H27"/>
    <mergeCell ref="E31:M31"/>
    <mergeCell ref="B35:J35"/>
    <mergeCell ref="E36:F36"/>
    <mergeCell ref="G36:H36"/>
    <mergeCell ref="E37:F37"/>
    <mergeCell ref="G37:H37"/>
    <mergeCell ref="E41:J41"/>
    <mergeCell ref="B44:M44"/>
    <mergeCell ref="E45:F45"/>
    <mergeCell ref="G45:H45"/>
    <mergeCell ref="E46:F46"/>
    <mergeCell ref="G46:H46"/>
    <mergeCell ref="B53:J53"/>
    <mergeCell ref="E54:F54"/>
    <mergeCell ref="G54:H54"/>
    <mergeCell ref="I54:J54"/>
    <mergeCell ref="E55:F55"/>
    <mergeCell ref="G55:H55"/>
    <mergeCell ref="I55:J55"/>
    <mergeCell ref="G56:H56"/>
    <mergeCell ref="I56:J56"/>
    <mergeCell ref="G57:H57"/>
    <mergeCell ref="I57:J57"/>
    <mergeCell ref="G58:H58"/>
    <mergeCell ref="I58:J58"/>
    <mergeCell ref="E59:J59"/>
    <mergeCell ref="G60:H60"/>
    <mergeCell ref="I60:J60"/>
    <mergeCell ref="B63:K63"/>
    <mergeCell ref="E64:F64"/>
    <mergeCell ref="G64:H64"/>
    <mergeCell ref="I64:J64"/>
    <mergeCell ref="E65:F65"/>
    <mergeCell ref="G65:H65"/>
    <mergeCell ref="I65:J65"/>
    <mergeCell ref="G66:H66"/>
    <mergeCell ref="I66:J66"/>
    <mergeCell ref="G67:H67"/>
    <mergeCell ref="I67:J67"/>
    <mergeCell ref="G68:H68"/>
    <mergeCell ref="I68:J68"/>
    <mergeCell ref="E69:K69"/>
    <mergeCell ref="C70:D70"/>
    <mergeCell ref="G70:H70"/>
    <mergeCell ref="I70:J70"/>
    <mergeCell ref="C71:D71"/>
    <mergeCell ref="G71:H71"/>
    <mergeCell ref="I71:J71"/>
    <mergeCell ref="B6:C8"/>
    <mergeCell ref="B16:C18"/>
    <mergeCell ref="B26:C28"/>
    <mergeCell ref="B45:C47"/>
    <mergeCell ref="B36:C38"/>
    <mergeCell ref="B54:D56"/>
    <mergeCell ref="B64:D66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paperSize="9" scale="29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NBCZB</dc:creator>
  <cp:keywords/>
  <dc:description/>
  <cp:lastModifiedBy>李阳</cp:lastModifiedBy>
  <cp:lastPrinted>2022-10-20T15:13:00Z</cp:lastPrinted>
  <dcterms:created xsi:type="dcterms:W3CDTF">1996-12-17T01:32:00Z</dcterms:created>
  <dcterms:modified xsi:type="dcterms:W3CDTF">2024-01-26T02:00:57Z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15EB8A578D884DAE993D4E4D7251370C_12</vt:lpwstr>
  </property>
</Properties>
</file>